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3"/>
    <sheet state="visible" name="Estimator" sheetId="2" r:id="rId4"/>
    <sheet state="visible" name="©" sheetId="3" r:id="rId5"/>
  </sheets>
  <definedNames>
    <definedName localSheetId="0" name="version">#REF!</definedName>
    <definedName localSheetId="0" name="valuevx">Budget!$A$1</definedName>
    <definedName name="VALUEVX">LAMBDA(42.314159)</definedName>
  </definedNames>
  <calcPr/>
</workbook>
</file>

<file path=xl/sharedStrings.xml><?xml version="1.0" encoding="utf-8"?>
<sst xmlns="http://schemas.openxmlformats.org/spreadsheetml/2006/main" count="216" uniqueCount="167">
  <si>
    <t>My Wedding Budget</t>
  </si>
  <si>
    <t>Estimated</t>
  </si>
  <si>
    <t xml:space="preserve">Actual </t>
  </si>
  <si>
    <t>© 2025 WEDGPT</t>
  </si>
  <si>
    <t>Total Expense</t>
  </si>
  <si>
    <t>To Print: Hide this column first</t>
  </si>
  <si>
    <t>Apparel</t>
  </si>
  <si>
    <t>[42]</t>
  </si>
  <si>
    <t>Reception</t>
  </si>
  <si>
    <t>Instructions</t>
  </si>
  <si>
    <t>Gown</t>
  </si>
  <si>
    <t>Location fee</t>
  </si>
  <si>
    <t>1. Use the Estimator worksheet to set the estimated budget</t>
  </si>
  <si>
    <t>Bridal Shoes</t>
  </si>
  <si>
    <t>Caterer</t>
  </si>
  <si>
    <t>for each category, listed below the word "Estimated"</t>
  </si>
  <si>
    <t>Bridal slip</t>
  </si>
  <si>
    <t>Food</t>
  </si>
  <si>
    <t>Lingerie</t>
  </si>
  <si>
    <t>Baker</t>
  </si>
  <si>
    <t>2. Record estimated amounts for each item in each category,</t>
  </si>
  <si>
    <t>Hosiery</t>
  </si>
  <si>
    <t>Musician</t>
  </si>
  <si>
    <t>trying to stay below the Estimated budget</t>
  </si>
  <si>
    <t>Jewelry</t>
  </si>
  <si>
    <t>Bar tender</t>
  </si>
  <si>
    <t>Bridal Headpiece/veil</t>
  </si>
  <si>
    <t>Liquor</t>
  </si>
  <si>
    <t>3. When you make a purchase, add the amount to</t>
  </si>
  <si>
    <t>Bridal gloves</t>
  </si>
  <si>
    <t>Security</t>
  </si>
  <si>
    <t>the Actual column</t>
  </si>
  <si>
    <t>Bridesmaid dresses</t>
  </si>
  <si>
    <t>Wedding cake</t>
  </si>
  <si>
    <t>Bridesmaid accessories</t>
  </si>
  <si>
    <t>Groom's cake</t>
  </si>
  <si>
    <t>4. Try to make the Total for each category be equal to or</t>
  </si>
  <si>
    <t>Bridesmaid shoes</t>
  </si>
  <si>
    <t>Cake knife</t>
  </si>
  <si>
    <t>less than the Estimated (budgeted) amount</t>
  </si>
  <si>
    <t>Groom's tux</t>
  </si>
  <si>
    <t>Cake decorations</t>
  </si>
  <si>
    <t>Groomsmen tuxes</t>
  </si>
  <si>
    <t>Servers</t>
  </si>
  <si>
    <t>Garters</t>
  </si>
  <si>
    <t>Table decorations</t>
  </si>
  <si>
    <t>Additional Templates</t>
  </si>
  <si>
    <t>Gown preservation</t>
  </si>
  <si>
    <t>Other decorations</t>
  </si>
  <si>
    <t>Alterations</t>
  </si>
  <si>
    <t>Dishes</t>
  </si>
  <si>
    <t>Going-away outfit</t>
  </si>
  <si>
    <t>Glassware</t>
  </si>
  <si>
    <t>Honeymoon clothes</t>
  </si>
  <si>
    <t>Napkins</t>
  </si>
  <si>
    <t>Children's apparel</t>
  </si>
  <si>
    <t>Linens</t>
  </si>
  <si>
    <t>Tables</t>
  </si>
  <si>
    <t>Chairs</t>
  </si>
  <si>
    <t>Guest book</t>
  </si>
  <si>
    <t>Entertainment</t>
  </si>
  <si>
    <t>Flowers</t>
  </si>
  <si>
    <t>Rice/Rose petals/bubbles</t>
  </si>
  <si>
    <t>Brides bouquet</t>
  </si>
  <si>
    <t>Parking</t>
  </si>
  <si>
    <t>Bridesmaids bouquets</t>
  </si>
  <si>
    <t>Gratuities</t>
  </si>
  <si>
    <t>Corsages</t>
  </si>
  <si>
    <t>Limousine/Carriage</t>
  </si>
  <si>
    <t>Boutonnière</t>
  </si>
  <si>
    <t>Transportation</t>
  </si>
  <si>
    <t>Reception centerpieces</t>
  </si>
  <si>
    <t>Childcare</t>
  </si>
  <si>
    <t>Altarpiece</t>
  </si>
  <si>
    <t>Balloons</t>
  </si>
  <si>
    <t>Pew/chair bows</t>
  </si>
  <si>
    <t>Toss bouquet</t>
  </si>
  <si>
    <t>Flower girls' flowers</t>
  </si>
  <si>
    <t>Rings</t>
  </si>
  <si>
    <t>Wedding bands</t>
  </si>
  <si>
    <t>Engagement ring</t>
  </si>
  <si>
    <t>Engraving</t>
  </si>
  <si>
    <t>Photography / Video</t>
  </si>
  <si>
    <t>Bridal portraits</t>
  </si>
  <si>
    <t>Ceremony</t>
  </si>
  <si>
    <t>Gifts &amp; Favors</t>
  </si>
  <si>
    <t>Photo albums</t>
  </si>
  <si>
    <t>Attendant gifts</t>
  </si>
  <si>
    <t>Engagement portraits</t>
  </si>
  <si>
    <t>Gift for fiancee</t>
  </si>
  <si>
    <t>Videography</t>
  </si>
  <si>
    <t>Favors</t>
  </si>
  <si>
    <t>Stationary</t>
  </si>
  <si>
    <t>Invitations</t>
  </si>
  <si>
    <t>Clergy</t>
  </si>
  <si>
    <t>Announcements</t>
  </si>
  <si>
    <t>Map/direction cards</t>
  </si>
  <si>
    <t>Altar decorations</t>
  </si>
  <si>
    <t>Reply cards</t>
  </si>
  <si>
    <t>Arch or canopy</t>
  </si>
  <si>
    <t>Ceremony cards</t>
  </si>
  <si>
    <t>Chair/pew rental</t>
  </si>
  <si>
    <t>Save the date cards</t>
  </si>
  <si>
    <t>Pew/chair decorations</t>
  </si>
  <si>
    <t>Postage</t>
  </si>
  <si>
    <t>Guest book/pen</t>
  </si>
  <si>
    <t>Calligrapher</t>
  </si>
  <si>
    <t>Ring bearer pillow</t>
  </si>
  <si>
    <t>Newspaper announcement</t>
  </si>
  <si>
    <t>Flower girl basket</t>
  </si>
  <si>
    <t>Thank you notes</t>
  </si>
  <si>
    <t>Unity candle</t>
  </si>
  <si>
    <t>Rehearsal dinner invitations</t>
  </si>
  <si>
    <t>Aisle runner</t>
  </si>
  <si>
    <t>Bridesmaid luncheon invitations</t>
  </si>
  <si>
    <t>Ushers</t>
  </si>
  <si>
    <t>Bachelor party invitations</t>
  </si>
  <si>
    <t>Gratuity</t>
  </si>
  <si>
    <t>Wedding programs</t>
  </si>
  <si>
    <t>Address labels</t>
  </si>
  <si>
    <t>Honeymoon</t>
  </si>
  <si>
    <t>Rehearsal dinner</t>
  </si>
  <si>
    <t>Air fare</t>
  </si>
  <si>
    <t>Accommodations</t>
  </si>
  <si>
    <t>Bartender</t>
  </si>
  <si>
    <t>Rental Car</t>
  </si>
  <si>
    <t>Tables/chairs</t>
  </si>
  <si>
    <t>Misc</t>
  </si>
  <si>
    <t>Decorations</t>
  </si>
  <si>
    <t>Other</t>
  </si>
  <si>
    <t>Music</t>
  </si>
  <si>
    <t>Sound system</t>
  </si>
  <si>
    <t>Guest parking</t>
  </si>
  <si>
    <t>Marriage license</t>
  </si>
  <si>
    <t>Centerpieces</t>
  </si>
  <si>
    <t>Bridesmaids' luncheon</t>
  </si>
  <si>
    <t>Hairdresser</t>
  </si>
  <si>
    <t>Manicure/pedicure</t>
  </si>
  <si>
    <t>Manicure/pedicure for attendants</t>
  </si>
  <si>
    <t xml:space="preserve">Make-up </t>
  </si>
  <si>
    <t>Wedding planner/organizer</t>
  </si>
  <si>
    <t>Consultant/coordinator</t>
  </si>
  <si>
    <t>Hotel for guests</t>
  </si>
  <si>
    <t>http://wedgpt.ai/</t>
  </si>
  <si>
    <t>Wedding Budget Template © 2025 WEDGPT</t>
  </si>
  <si>
    <t>Wedding Budget Estimator</t>
  </si>
  <si>
    <t>© 2025 Wedgpt.ai</t>
  </si>
  <si>
    <t>Allowable Budget</t>
  </si>
  <si>
    <t>Estimate</t>
  </si>
  <si>
    <t>%</t>
  </si>
  <si>
    <t>Default %</t>
  </si>
  <si>
    <t>Photography</t>
  </si>
  <si>
    <t>Favors &amp; Gifts</t>
  </si>
  <si>
    <t>Sum</t>
  </si>
  <si>
    <t>1. Set an allowable budget amount</t>
  </si>
  <si>
    <t>2. Adjust the percentages as needed</t>
  </si>
  <si>
    <t>3. Make the percentages total to 100%</t>
  </si>
  <si>
    <t>4. Transfer the amounts to the Budget worksheet (done automatically)</t>
  </si>
  <si>
    <t>Note: The Default % values are only rough suggestions to get you started</t>
  </si>
  <si>
    <t>Wedding Budget Template</t>
  </si>
  <si>
    <t>By Vertex42.com</t>
  </si>
  <si>
    <t>https://www.vertex42.com/ExcelTemplates/wedding-budget.html</t>
  </si>
  <si>
    <t>© 2008-2019 Vertex42 LLC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</si>
  <si>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</si>
  <si>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</si>
  <si>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</si>
  <si>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Do not delete this worksheet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</si>
</sst>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₹]#,##0.00"/>
    <numFmt numFmtId="165" formatCode="#,##0.00;(#,##0.00)"/>
  </numFmts>
  <fonts count="47">
    <font>
      <sz val="10.0"/>
      <color rgb="FF000000"/>
      <name val="Arial"/>
    </font>
    <font>
      <b/>
      <sz val="24.0"/>
      <color rgb="FFFFFFFF"/>
      <name val="Monotype Corsiva"/>
    </font>
    <font>
      <b/>
      <sz val="24.0"/>
      <name val="Monotype Corsiva"/>
    </font>
    <font>
      <b/>
      <sz val="20.0"/>
      <color rgb="FF999999"/>
      <name val="Ropa Sans"/>
    </font>
    <font>
      <sz val="10.0"/>
      <color rgb="FF000000"/>
      <name val="Century Gothic"/>
    </font>
    <font/>
    <font>
      <u/>
      <sz val="11.0"/>
      <color rgb="FF0000FF"/>
      <name val="Arial"/>
    </font>
    <font>
      <b/>
      <sz val="10.0"/>
      <color rgb="FF214263"/>
      <name val="Century Gothic"/>
    </font>
    <font>
      <sz val="10.0"/>
      <name val="Century Gothic"/>
    </font>
    <font>
      <sz val="9.0"/>
      <color rgb="FF666666"/>
      <name val="Arial"/>
    </font>
    <font>
      <b/>
      <sz val="14.0"/>
      <color rgb="FF214263"/>
      <name val="Century Gothic"/>
    </font>
    <font>
      <b/>
      <sz val="14.0"/>
      <name val="Century Gothic"/>
    </font>
    <font>
      <sz val="10.0"/>
      <color rgb="FF3973AC"/>
      <name val="Arial"/>
    </font>
    <font>
      <b/>
      <sz val="11.0"/>
      <color rgb="FF3973AC"/>
      <name val="Arial"/>
    </font>
    <font>
      <sz val="10.0"/>
      <color rgb="FF214263"/>
      <name val="Century Gothic"/>
    </font>
    <font>
      <b/>
      <sz val="10.0"/>
      <color rgb="FF000000"/>
      <name val="Century Gothic"/>
    </font>
    <font>
      <b/>
      <sz val="10.0"/>
      <color rgb="FFECF2F9"/>
      <name val="Century Gothic"/>
    </font>
    <font>
      <sz val="10.0"/>
      <color rgb="FFFFFFFF"/>
      <name val="Century Gothic"/>
    </font>
    <font>
      <b/>
      <sz val="10.0"/>
      <color rgb="FFFFFFFF"/>
      <name val="Century Gothic"/>
    </font>
    <font>
      <b/>
      <sz val="10.0"/>
      <name val="Century Gothic"/>
    </font>
    <font>
      <sz val="9.0"/>
      <color rgb="FF3973AC"/>
      <name val="Arial"/>
    </font>
    <font>
      <sz val="1.0"/>
      <color rgb="FFFFFFFF"/>
      <name val="Century Gothic"/>
    </font>
    <font>
      <b/>
      <color rgb="FF666666"/>
      <name val="Arial"/>
    </font>
    <font>
      <u/>
      <color rgb="FF999999"/>
      <name val="Arial"/>
    </font>
    <font>
      <color rgb="FF3973AC"/>
      <name val="Arial"/>
    </font>
    <font>
      <b/>
      <sz val="10.0"/>
      <color rgb="FF3973AC"/>
      <name val="Arial"/>
    </font>
    <font>
      <sz val="9.0"/>
      <color rgb="FF000000"/>
      <name val="Century Gothic"/>
    </font>
    <font>
      <u/>
      <sz val="9.0"/>
      <color rgb="FF999999"/>
      <name val="Arial"/>
    </font>
    <font>
      <sz val="9.0"/>
      <color rgb="FF999999"/>
      <name val="Century Gothic"/>
    </font>
    <font>
      <sz val="9.0"/>
      <color rgb="FF999999"/>
    </font>
    <font>
      <sz val="9.0"/>
      <color rgb="FF999999"/>
      <name val="Arial"/>
    </font>
    <font>
      <u/>
      <sz val="8.0"/>
      <color rgb="FF000000"/>
      <name val="Century Gothic"/>
    </font>
    <font>
      <sz val="8.0"/>
      <color rgb="FF000000"/>
      <name val="Century Gothic"/>
    </font>
    <font>
      <b/>
      <sz val="12.0"/>
      <color rgb="FF000000"/>
      <name val="Century Gothic"/>
    </font>
    <font>
      <sz val="12.0"/>
      <color rgb="FF000000"/>
      <name val="Century Gothic"/>
    </font>
    <font>
      <b/>
      <sz val="10.0"/>
      <color rgb="FF000000"/>
      <name val="Arial"/>
    </font>
    <font>
      <b/>
      <sz val="12.0"/>
      <color rgb="FF214263"/>
      <name val="Century Gothic"/>
    </font>
    <font>
      <sz val="10.0"/>
      <color rgb="FFFFFFFF"/>
      <name val="Arial"/>
    </font>
    <font>
      <b/>
      <sz val="18.0"/>
      <color rgb="FFFFFFFF"/>
      <name val="Arial"/>
    </font>
    <font>
      <sz val="11.0"/>
      <color rgb="FFFFFFFF"/>
      <name val="Arial"/>
    </font>
    <font>
      <sz val="10.0"/>
      <name val="Arial"/>
    </font>
    <font>
      <sz val="12.0"/>
      <name val="Arial"/>
    </font>
    <font>
      <sz val="11.0"/>
      <color rgb="FF000000"/>
      <name val="Arial"/>
    </font>
    <font>
      <u/>
      <sz val="12.0"/>
      <color rgb="FF0000FF"/>
      <name val="Arial"/>
    </font>
    <font>
      <b/>
      <sz val="12.0"/>
      <name val="Arial"/>
    </font>
    <font>
      <u/>
      <sz val="12.0"/>
      <color rgb="FF0000FF"/>
      <name val="Arial"/>
    </font>
    <font>
      <b/>
      <sz val="12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3973AC"/>
        <bgColor rgb="FF3973AC"/>
      </patternFill>
    </fill>
    <fill>
      <patternFill patternType="solid">
        <fgColor rgb="FFEEEEEE"/>
        <bgColor rgb="FFEEEEEE"/>
      </patternFill>
    </fill>
    <fill>
      <patternFill patternType="solid">
        <fgColor rgb="FFECF2F9"/>
        <bgColor rgb="FFECF2F9"/>
      </patternFill>
    </fill>
    <fill>
      <patternFill patternType="solid">
        <fgColor rgb="FF0B5394"/>
        <bgColor rgb="FF0B5394"/>
      </patternFill>
    </fill>
  </fills>
  <borders count="17">
    <border/>
    <border>
      <top style="thin">
        <color rgb="FFB7B7B7"/>
      </top>
      <bottom style="thin">
        <color rgb="FFB7B7B7"/>
      </bottom>
    </border>
    <border>
      <bottom style="thin">
        <color rgb="FFB2B2B2"/>
      </bottom>
    </border>
    <border>
      <top style="thin">
        <color rgb="FFB2B2B2"/>
      </top>
      <bottom style="thin">
        <color rgb="FF666666"/>
      </bottom>
    </border>
    <border>
      <right style="thin">
        <color rgb="FFB2B2B2"/>
      </right>
      <top style="thin">
        <color rgb="FF666666"/>
      </top>
    </border>
    <border>
      <left style="thin">
        <color rgb="FFB2B2B2"/>
      </left>
      <right style="thin">
        <color rgb="FFB2B2B2"/>
      </right>
      <top style="thin">
        <color rgb="FF666666"/>
      </top>
      <bottom style="thin">
        <color rgb="FFB2B2B2"/>
      </bottom>
    </border>
    <border>
      <left style="thin">
        <color rgb="FFB2B2B2"/>
      </left>
    </border>
    <border>
      <right style="thin">
        <color rgb="FFB2B2B2"/>
      </right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</border>
    <border>
      <top style="thin">
        <color rgb="FFB7B7B7"/>
      </top>
    </border>
    <border>
      <top style="thin">
        <color rgb="FFB2B2B2"/>
      </top>
    </border>
    <border>
      <right style="thin">
        <color rgb="FFB2B2B2"/>
      </right>
      <top style="thin">
        <color rgb="FFB7B7B7"/>
      </top>
    </border>
    <border>
      <left style="thin">
        <color rgb="FFB2B2B2"/>
      </left>
      <right style="thin">
        <color rgb="FFB2B2B2"/>
      </right>
      <top style="thin">
        <color rgb="FFB7B7B7"/>
      </top>
      <bottom style="thin">
        <color rgb="FFB2B2B2"/>
      </bottom>
    </border>
    <border>
      <left style="thin">
        <color rgb="FFB2B2B2"/>
      </left>
      <right style="thin">
        <color rgb="FFB2B2B2"/>
      </right>
    </border>
    <border>
      <right style="thin">
        <color rgb="FFB2B2B2"/>
      </right>
      <bottom style="thin">
        <color rgb="FFB7B7B7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7B7B7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left"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left" readingOrder="0" shrinkToFit="0" vertical="center" wrapText="0"/>
    </xf>
    <xf borderId="0" fillId="0" fontId="7" numFmtId="0" xfId="0" applyAlignment="1" applyFont="1">
      <alignment horizontal="right" readingOrder="0" shrinkToFit="0" vertical="center" wrapText="0"/>
    </xf>
    <xf borderId="0" fillId="0" fontId="8" numFmtId="0" xfId="0" applyAlignment="1" applyFont="1">
      <alignment shrinkToFit="0" vertical="center" wrapText="0"/>
    </xf>
    <xf borderId="0" fillId="0" fontId="9" numFmtId="0" xfId="0" applyAlignment="1" applyFont="1">
      <alignment horizontal="left" readingOrder="0" shrinkToFit="0" vertical="center" wrapText="0"/>
    </xf>
    <xf borderId="1" fillId="3" fontId="10" numFmtId="0" xfId="0" applyAlignment="1" applyBorder="1" applyFill="1" applyFont="1">
      <alignment horizontal="right" readingOrder="0" shrinkToFit="0" vertical="center" wrapText="0"/>
    </xf>
    <xf borderId="1" fillId="3" fontId="7" numFmtId="164" xfId="0" applyAlignment="1" applyBorder="1" applyFont="1" applyNumberFormat="1">
      <alignment horizontal="right" shrinkToFit="0" vertical="center" wrapText="0"/>
    </xf>
    <xf borderId="1" fillId="3" fontId="10" numFmtId="0" xfId="0" applyAlignment="1" applyBorder="1" applyFont="1">
      <alignment horizontal="right" shrinkToFit="0" vertical="center" wrapText="0"/>
    </xf>
    <xf borderId="0" fillId="0" fontId="11" numFmtId="0" xfId="0" applyAlignment="1" applyFont="1">
      <alignment horizontal="right"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13" numFmtId="0" xfId="0" applyAlignment="1" applyFont="1">
      <alignment readingOrder="0" shrinkToFit="0" vertical="center" wrapText="0"/>
    </xf>
    <xf borderId="2" fillId="0" fontId="4" numFmtId="0" xfId="0" applyAlignment="1" applyBorder="1" applyFont="1">
      <alignment shrinkToFit="0" vertical="center" wrapText="0"/>
    </xf>
    <xf borderId="2" fillId="0" fontId="14" numFmtId="0" xfId="0" applyAlignment="1" applyBorder="1" applyFont="1">
      <alignment horizontal="right" readingOrder="0" shrinkToFit="0" vertical="center" wrapText="0"/>
    </xf>
    <xf borderId="0" fillId="0" fontId="15" numFmtId="0" xfId="0" applyAlignment="1" applyFont="1">
      <alignment shrinkToFit="0" vertical="center" wrapText="0"/>
    </xf>
    <xf borderId="2" fillId="0" fontId="15" numFmtId="0" xfId="0" applyAlignment="1" applyBorder="1" applyFont="1">
      <alignment shrinkToFit="0" vertical="center" wrapText="0"/>
    </xf>
    <xf borderId="0" fillId="0" fontId="8" numFmtId="0" xfId="0" applyAlignment="1" applyFont="1">
      <alignment horizontal="right" readingOrder="0" shrinkToFit="0" vertical="center" wrapText="0"/>
    </xf>
    <xf borderId="0" fillId="0" fontId="12" numFmtId="0" xfId="0" applyAlignment="1" applyFont="1">
      <alignment horizontal="right" readingOrder="0" shrinkToFit="0" vertical="center" wrapText="0"/>
    </xf>
    <xf borderId="3" fillId="2" fontId="16" numFmtId="0" xfId="0" applyAlignment="1" applyBorder="1" applyFont="1">
      <alignment readingOrder="0" shrinkToFit="0" vertical="center" wrapText="0"/>
    </xf>
    <xf borderId="3" fillId="2" fontId="17" numFmtId="165" xfId="0" applyAlignment="1" applyBorder="1" applyFont="1" applyNumberFormat="1">
      <alignment shrinkToFit="0" vertical="center" wrapText="0"/>
    </xf>
    <xf borderId="3" fillId="2" fontId="18" numFmtId="0" xfId="0" applyAlignment="1" applyBorder="1" applyFont="1">
      <alignment shrinkToFit="0" vertical="center" wrapText="0"/>
    </xf>
    <xf borderId="0" fillId="0" fontId="17" numFmtId="0" xfId="0" applyAlignment="1" applyFont="1">
      <alignment readingOrder="0" shrinkToFit="0" vertical="center" wrapText="0"/>
    </xf>
    <xf borderId="0" fillId="0" fontId="19" numFmtId="0" xfId="0" applyAlignment="1" applyFont="1">
      <alignment shrinkToFit="0" vertical="center" wrapText="0"/>
    </xf>
    <xf borderId="4" fillId="0" fontId="4" numFmtId="0" xfId="0" applyAlignment="1" applyBorder="1" applyFont="1">
      <alignment readingOrder="0" shrinkToFit="0" vertical="center" wrapText="0"/>
    </xf>
    <xf borderId="5" fillId="4" fontId="4" numFmtId="165" xfId="0" applyAlignment="1" applyBorder="1" applyFill="1" applyFont="1" applyNumberFormat="1">
      <alignment readingOrder="0" shrinkToFit="0" vertical="center" wrapText="0"/>
    </xf>
    <xf borderId="5" fillId="4" fontId="4" numFmtId="165" xfId="0" applyAlignment="1" applyBorder="1" applyFont="1" applyNumberFormat="1">
      <alignment shrinkToFit="0" vertical="center" wrapText="0"/>
    </xf>
    <xf borderId="6" fillId="0" fontId="4" numFmtId="0" xfId="0" applyAlignment="1" applyBorder="1" applyFont="1">
      <alignment shrinkToFit="0" vertical="center" wrapText="0"/>
    </xf>
    <xf borderId="0" fillId="0" fontId="8" numFmtId="165" xfId="0" applyAlignment="1" applyFont="1" applyNumberFormat="1">
      <alignment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7" fillId="0" fontId="4" numFmtId="0" xfId="0" applyAlignment="1" applyBorder="1" applyFont="1">
      <alignment readingOrder="0" shrinkToFit="0" vertical="center" wrapText="0"/>
    </xf>
    <xf borderId="8" fillId="4" fontId="4" numFmtId="165" xfId="0" applyAlignment="1" applyBorder="1" applyFont="1" applyNumberFormat="1">
      <alignment shrinkToFit="0" vertical="center" wrapText="0"/>
    </xf>
    <xf borderId="6" fillId="0" fontId="21" numFmtId="0" xfId="0" applyAlignment="1" applyBorder="1" applyFont="1">
      <alignment readingOrder="0" shrinkToFit="0" vertical="center" wrapText="0"/>
    </xf>
    <xf borderId="0" fillId="0" fontId="12" numFmtId="165" xfId="0" applyAlignment="1" applyFont="1" applyNumberFormat="1">
      <alignment shrinkToFit="0" vertical="center" wrapText="0"/>
    </xf>
    <xf borderId="0" fillId="0" fontId="22" numFmtId="165" xfId="0" applyFont="1" applyNumberFormat="1"/>
    <xf borderId="0" fillId="0" fontId="23" numFmtId="165" xfId="0" applyFont="1" applyNumberFormat="1"/>
    <xf borderId="9" fillId="4" fontId="4" numFmtId="165" xfId="0" applyAlignment="1" applyBorder="1" applyFont="1" applyNumberFormat="1">
      <alignment shrinkToFit="0" vertical="center" wrapText="0"/>
    </xf>
    <xf borderId="10" fillId="3" fontId="15" numFmtId="0" xfId="0" applyAlignment="1" applyBorder="1" applyFont="1">
      <alignment horizontal="right" shrinkToFit="0" vertical="center" wrapText="0"/>
    </xf>
    <xf borderId="10" fillId="3" fontId="4" numFmtId="165" xfId="0" applyAlignment="1" applyBorder="1" applyFont="1" applyNumberFormat="1">
      <alignment shrinkToFit="0" vertical="center" wrapText="0"/>
    </xf>
    <xf borderId="7" fillId="0" fontId="4" numFmtId="0" xfId="0" applyAlignment="1" applyBorder="1" applyFont="1">
      <alignment readingOrder="0" shrinkToFit="0" vertical="center" wrapText="0"/>
    </xf>
    <xf borderId="0" fillId="0" fontId="24" numFmtId="0" xfId="0" applyAlignment="1" applyFont="1">
      <alignment vertical="center"/>
    </xf>
    <xf borderId="0" fillId="0" fontId="25" numFmtId="0" xfId="0" applyAlignment="1" applyFont="1">
      <alignment shrinkToFit="0" vertical="center" wrapText="0"/>
    </xf>
    <xf borderId="7" fillId="0" fontId="26" numFmtId="0" xfId="0" applyAlignment="1" applyBorder="1" applyFont="1">
      <alignment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27" numFmtId="0" xfId="0" applyAlignment="1" applyFont="1">
      <alignment horizontal="left" readingOrder="0" shrinkToFit="0" vertical="center" wrapText="0"/>
    </xf>
    <xf borderId="0" fillId="0" fontId="28" numFmtId="0" xfId="0" applyAlignment="1" applyFont="1">
      <alignment shrinkToFit="0" vertical="center" wrapText="0"/>
    </xf>
    <xf borderId="0" fillId="0" fontId="29" numFmtId="0" xfId="0" applyAlignment="1" applyFont="1">
      <alignment vertical="center"/>
    </xf>
    <xf borderId="0" fillId="0" fontId="30" numFmtId="0" xfId="0" applyAlignment="1" applyFont="1">
      <alignment horizontal="right" readingOrder="0" shrinkToFit="0" vertical="center" wrapText="0"/>
    </xf>
    <xf borderId="0" fillId="0" fontId="30" numFmtId="0" xfId="0" applyAlignment="1" applyFont="1">
      <alignment vertical="center"/>
    </xf>
    <xf borderId="0" fillId="0" fontId="31" numFmtId="0" xfId="0" applyAlignment="1" applyFont="1">
      <alignment horizontal="left" shrinkToFit="0" vertical="center" wrapText="0"/>
    </xf>
    <xf borderId="0" fillId="0" fontId="32" numFmtId="0" xfId="0" applyAlignment="1" applyFont="1">
      <alignment horizontal="right" readingOrder="0" shrinkToFit="0" vertical="center" wrapText="0"/>
    </xf>
    <xf borderId="7" fillId="0" fontId="33" numFmtId="0" xfId="0" applyAlignment="1" applyBorder="1" applyFont="1">
      <alignment horizontal="right" readingOrder="0" shrinkToFit="0" vertical="center" wrapText="0"/>
    </xf>
    <xf borderId="8" fillId="4" fontId="34" numFmtId="164" xfId="0" applyAlignment="1" applyBorder="1" applyFont="1" applyNumberFormat="1">
      <alignment readingOrder="0" shrinkToFit="0" vertical="center" wrapText="0"/>
    </xf>
    <xf borderId="11" fillId="0" fontId="4" numFmtId="0" xfId="0" applyAlignment="1" applyBorder="1" applyFont="1">
      <alignment shrinkToFit="0" vertical="center" wrapText="0"/>
    </xf>
    <xf borderId="0" fillId="0" fontId="35" numFmtId="0" xfId="0" applyAlignment="1" applyFont="1">
      <alignment shrinkToFit="0" vertical="center" wrapText="0"/>
    </xf>
    <xf borderId="0" fillId="0" fontId="34" numFmtId="0" xfId="0" applyAlignment="1" applyFont="1">
      <alignment shrinkToFit="0" vertical="center" wrapText="0"/>
    </xf>
    <xf borderId="0" fillId="0" fontId="36" numFmtId="0" xfId="0" applyAlignment="1" applyFont="1">
      <alignment horizontal="center" readingOrder="0" shrinkToFit="0" vertical="center" wrapText="0"/>
    </xf>
    <xf borderId="0" fillId="0" fontId="7" numFmtId="0" xfId="0" applyAlignment="1" applyFont="1">
      <alignment horizontal="center" readingOrder="0" shrinkToFit="0" vertical="center" wrapText="0"/>
    </xf>
    <xf borderId="12" fillId="0" fontId="34" numFmtId="0" xfId="0" applyAlignment="1" applyBorder="1" applyFont="1">
      <alignment readingOrder="0" shrinkToFit="0" vertical="center" wrapText="0"/>
    </xf>
    <xf borderId="13" fillId="0" fontId="34" numFmtId="165" xfId="0" applyAlignment="1" applyBorder="1" applyFont="1" applyNumberFormat="1">
      <alignment shrinkToFit="0" vertical="center" wrapText="0"/>
    </xf>
    <xf borderId="13" fillId="4" fontId="34" numFmtId="9" xfId="0" applyAlignment="1" applyBorder="1" applyFont="1" applyNumberFormat="1">
      <alignment horizontal="center" readingOrder="0" shrinkToFit="0" vertical="center" wrapText="0"/>
    </xf>
    <xf borderId="14" fillId="0" fontId="4" numFmtId="0" xfId="0" applyAlignment="1" applyBorder="1" applyFont="1">
      <alignment shrinkToFit="0" vertical="center" wrapText="0"/>
    </xf>
    <xf borderId="13" fillId="0" fontId="34" numFmtId="9" xfId="0" applyAlignment="1" applyBorder="1" applyFont="1" applyNumberFormat="1">
      <alignment horizontal="center" readingOrder="0" shrinkToFit="0" vertical="center" wrapText="0"/>
    </xf>
    <xf borderId="7" fillId="0" fontId="34" numFmtId="0" xfId="0" applyAlignment="1" applyBorder="1" applyFont="1">
      <alignment readingOrder="0" shrinkToFit="0" vertical="center" wrapText="0"/>
    </xf>
    <xf borderId="8" fillId="0" fontId="34" numFmtId="165" xfId="0" applyAlignment="1" applyBorder="1" applyFont="1" applyNumberFormat="1">
      <alignment shrinkToFit="0" vertical="center" wrapText="0"/>
    </xf>
    <xf borderId="8" fillId="4" fontId="34" numFmtId="9" xfId="0" applyAlignment="1" applyBorder="1" applyFont="1" applyNumberFormat="1">
      <alignment horizontal="center" readingOrder="0" shrinkToFit="0" vertical="center" wrapText="0"/>
    </xf>
    <xf borderId="8" fillId="0" fontId="34" numFmtId="9" xfId="0" applyAlignment="1" applyBorder="1" applyFont="1" applyNumberFormat="1">
      <alignment horizontal="center" readingOrder="0" shrinkToFit="0" vertical="center" wrapText="0"/>
    </xf>
    <xf borderId="15" fillId="0" fontId="34" numFmtId="0" xfId="0" applyAlignment="1" applyBorder="1" applyFont="1">
      <alignment readingOrder="0" shrinkToFit="0" vertical="center" wrapText="0"/>
    </xf>
    <xf borderId="16" fillId="0" fontId="34" numFmtId="165" xfId="0" applyAlignment="1" applyBorder="1" applyFont="1" applyNumberFormat="1">
      <alignment shrinkToFit="0" vertical="center" wrapText="0"/>
    </xf>
    <xf borderId="16" fillId="4" fontId="34" numFmtId="9" xfId="0" applyAlignment="1" applyBorder="1" applyFont="1" applyNumberFormat="1">
      <alignment horizontal="center" readingOrder="0" shrinkToFit="0" vertical="center" wrapText="0"/>
    </xf>
    <xf borderId="16" fillId="0" fontId="34" numFmtId="9" xfId="0" applyAlignment="1" applyBorder="1" applyFont="1" applyNumberFormat="1">
      <alignment horizontal="center" readingOrder="0" shrinkToFit="0" vertical="center" wrapText="0"/>
    </xf>
    <xf borderId="0" fillId="0" fontId="36" numFmtId="0" xfId="0" applyAlignment="1" applyFont="1">
      <alignment horizontal="right" readingOrder="0" shrinkToFit="0" vertical="center" wrapText="0"/>
    </xf>
    <xf borderId="0" fillId="0" fontId="34" numFmtId="165" xfId="0" applyAlignment="1" applyFont="1" applyNumberFormat="1">
      <alignment shrinkToFit="0" vertical="center" wrapText="0"/>
    </xf>
    <xf borderId="0" fillId="0" fontId="34" numFmtId="9" xfId="0" applyAlignment="1" applyFont="1" applyNumberFormat="1">
      <alignment horizontal="center" shrinkToFit="0" vertical="center" wrapText="0"/>
    </xf>
    <xf borderId="0" fillId="0" fontId="15" numFmtId="0" xfId="0" applyAlignment="1" applyFont="1">
      <alignment readingOrder="0" shrinkToFit="0" vertical="center" wrapText="0"/>
    </xf>
    <xf borderId="0" fillId="0" fontId="4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vertical="center" wrapText="0"/>
    </xf>
    <xf borderId="0" fillId="0" fontId="32" numFmtId="0" xfId="0" applyAlignment="1" applyFont="1">
      <alignment readingOrder="0" shrinkToFit="0" vertical="center" wrapText="0"/>
    </xf>
    <xf borderId="0" fillId="5" fontId="37" numFmtId="0" xfId="0" applyAlignment="1" applyFill="1" applyFont="1">
      <alignment shrinkToFit="0" vertical="center" wrapText="0"/>
    </xf>
    <xf borderId="0" fillId="5" fontId="38" numFmtId="0" xfId="0" applyAlignment="1" applyFont="1">
      <alignment horizontal="left" readingOrder="0" shrinkToFit="0" vertical="center" wrapText="0"/>
    </xf>
    <xf borderId="0" fillId="5" fontId="39" numFmtId="0" xfId="0" applyAlignment="1" applyFont="1">
      <alignment shrinkToFit="0" vertical="center" wrapText="0"/>
    </xf>
    <xf borderId="0" fillId="0" fontId="40" numFmtId="0" xfId="0" applyAlignment="1" applyFont="1">
      <alignment shrinkToFit="0" wrapText="0"/>
    </xf>
    <xf borderId="0" fillId="0" fontId="41" numFmtId="0" xfId="0" applyAlignment="1" applyFont="1">
      <alignment horizontal="left" shrinkToFit="0" wrapText="1"/>
    </xf>
    <xf borderId="0" fillId="0" fontId="42" numFmtId="0" xfId="0" applyAlignment="1" applyFont="1">
      <alignment shrinkToFit="0" wrapText="0"/>
    </xf>
    <xf borderId="0" fillId="0" fontId="41" numFmtId="0" xfId="0" applyAlignment="1" applyFont="1">
      <alignment shrinkToFit="0" wrapText="0"/>
    </xf>
    <xf borderId="0" fillId="0" fontId="43" numFmtId="0" xfId="0" applyAlignment="1" applyFont="1">
      <alignment horizontal="left" readingOrder="0" shrinkToFit="0" vertical="top" wrapText="1"/>
    </xf>
    <xf borderId="0" fillId="0" fontId="44" numFmtId="0" xfId="0" applyAlignment="1" applyFont="1">
      <alignment horizontal="left" readingOrder="0" shrinkToFit="0" wrapText="1"/>
    </xf>
    <xf borderId="0" fillId="0" fontId="45" numFmtId="0" xfId="0" applyAlignment="1" applyFont="1">
      <alignment horizontal="left" shrinkToFit="0" vertical="top" wrapText="1"/>
    </xf>
    <xf borderId="0" fillId="0" fontId="41" numFmtId="0" xfId="0" applyAlignment="1" applyFont="1">
      <alignment horizontal="left" shrinkToFit="0" wrapText="0"/>
    </xf>
    <xf borderId="0" fillId="0" fontId="46" numFmtId="0" xfId="0" applyAlignment="1" applyFont="1">
      <alignment horizontal="left" shrinkToFit="0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1190625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edgpt.ai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ertex42.com/ExcelTemplates/wedding-budget.html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4.75"/>
    <col customWidth="1" min="2" max="3" width="10.5"/>
    <col customWidth="1" min="4" max="4" width="3.88"/>
    <col customWidth="1" min="5" max="5" width="24.75"/>
    <col customWidth="1" min="6" max="7" width="9.63"/>
    <col customWidth="1" min="8" max="8" width="12.63"/>
    <col customWidth="1" min="9" max="9" width="43.88"/>
  </cols>
  <sheetData>
    <row r="1" ht="46.5" customHeight="1">
      <c r="A1" s="1" t="s">
        <v>0</v>
      </c>
      <c r="H1" s="2"/>
      <c r="I1" s="3" t="str">
        <f>HYPERLINK("http://wedgpt.ai/","by Wedgpt.ai")</f>
        <v>by Wedgpt.ai</v>
      </c>
    </row>
    <row r="2">
      <c r="A2" s="4"/>
      <c r="B2" s="4"/>
      <c r="C2" s="4"/>
      <c r="D2" s="4"/>
      <c r="E2" s="4"/>
      <c r="F2" s="4"/>
      <c r="G2" s="5"/>
      <c r="H2" s="5"/>
      <c r="I2" s="6" t="str">
        <f>HYPERLINK("http://wedgpt.ai/","Wedding Budget Template")</f>
        <v>Wedding Budget Template</v>
      </c>
    </row>
    <row r="3" ht="13.5" customHeight="1">
      <c r="A3" s="4"/>
      <c r="B3" s="7" t="s">
        <v>1</v>
      </c>
      <c r="C3" s="7" t="s">
        <v>2</v>
      </c>
      <c r="D3" s="4"/>
      <c r="E3" s="4"/>
      <c r="F3" s="4"/>
      <c r="G3" s="4"/>
      <c r="H3" s="8"/>
      <c r="I3" s="9" t="s">
        <v>3</v>
      </c>
    </row>
    <row r="4" ht="18.0" customHeight="1">
      <c r="A4" s="10" t="s">
        <v>4</v>
      </c>
      <c r="B4" s="11">
        <f t="shared" ref="B4:C4" si="1">B27+B41+B71+F52+B52+F45+B81+B95+F89+F38+F71</f>
        <v>2000</v>
      </c>
      <c r="C4" s="11">
        <f t="shared" si="1"/>
        <v>0</v>
      </c>
      <c r="D4" s="12"/>
      <c r="E4" s="12"/>
      <c r="F4" s="12"/>
      <c r="G4" s="12"/>
      <c r="H4" s="13"/>
      <c r="I4" s="14"/>
    </row>
    <row r="5">
      <c r="A5" s="4"/>
      <c r="B5" s="4"/>
      <c r="C5" s="4"/>
      <c r="D5" s="4"/>
      <c r="E5" s="4"/>
      <c r="F5" s="4"/>
      <c r="G5" s="4"/>
      <c r="H5" s="8"/>
      <c r="I5" s="15" t="s">
        <v>5</v>
      </c>
    </row>
    <row r="6">
      <c r="A6" s="16"/>
      <c r="B6" s="17" t="s">
        <v>1</v>
      </c>
      <c r="C6" s="17" t="s">
        <v>2</v>
      </c>
      <c r="D6" s="18"/>
      <c r="E6" s="19"/>
      <c r="F6" s="17" t="s">
        <v>1</v>
      </c>
      <c r="G6" s="17" t="s">
        <v>2</v>
      </c>
      <c r="H6" s="20"/>
      <c r="I6" s="21"/>
    </row>
    <row r="7" ht="13.5" customHeight="1">
      <c r="A7" s="22" t="s">
        <v>6</v>
      </c>
      <c r="B7" s="23">
        <f>Estimator!C8</f>
        <v>500</v>
      </c>
      <c r="C7" s="24"/>
      <c r="D7" s="25" t="s">
        <v>7</v>
      </c>
      <c r="E7" s="22" t="s">
        <v>8</v>
      </c>
      <c r="F7" s="23">
        <f>Estimator!C7</f>
        <v>2750</v>
      </c>
      <c r="G7" s="24"/>
      <c r="H7" s="26"/>
      <c r="I7" s="15" t="s">
        <v>9</v>
      </c>
    </row>
    <row r="8">
      <c r="A8" s="27" t="s">
        <v>10</v>
      </c>
      <c r="B8" s="28">
        <v>2000.0</v>
      </c>
      <c r="C8" s="29"/>
      <c r="D8" s="30"/>
      <c r="E8" s="27" t="s">
        <v>11</v>
      </c>
      <c r="F8" s="29"/>
      <c r="G8" s="29"/>
      <c r="H8" s="31"/>
      <c r="I8" s="32" t="s">
        <v>12</v>
      </c>
    </row>
    <row r="9">
      <c r="A9" s="33" t="s">
        <v>13</v>
      </c>
      <c r="B9" s="34"/>
      <c r="C9" s="34"/>
      <c r="D9" s="30"/>
      <c r="E9" s="33" t="s">
        <v>14</v>
      </c>
      <c r="F9" s="34"/>
      <c r="G9" s="34"/>
      <c r="H9" s="31"/>
      <c r="I9" s="32" t="s">
        <v>15</v>
      </c>
    </row>
    <row r="10">
      <c r="A10" s="33" t="s">
        <v>16</v>
      </c>
      <c r="B10" s="34"/>
      <c r="C10" s="34"/>
      <c r="D10" s="30"/>
      <c r="E10" s="33" t="s">
        <v>17</v>
      </c>
      <c r="F10" s="34"/>
      <c r="G10" s="34"/>
      <c r="H10" s="31"/>
    </row>
    <row r="11">
      <c r="A11" s="33" t="s">
        <v>18</v>
      </c>
      <c r="B11" s="34"/>
      <c r="C11" s="34"/>
      <c r="D11" s="35" t="s">
        <v>7</v>
      </c>
      <c r="E11" s="33" t="s">
        <v>19</v>
      </c>
      <c r="F11" s="34"/>
      <c r="G11" s="34"/>
      <c r="H11" s="31"/>
      <c r="I11" s="32" t="s">
        <v>20</v>
      </c>
    </row>
    <row r="12">
      <c r="A12" s="33" t="s">
        <v>21</v>
      </c>
      <c r="B12" s="34"/>
      <c r="C12" s="34"/>
      <c r="D12" s="30"/>
      <c r="E12" s="33" t="s">
        <v>22</v>
      </c>
      <c r="F12" s="34"/>
      <c r="G12" s="34"/>
      <c r="H12" s="31"/>
      <c r="I12" s="32" t="s">
        <v>23</v>
      </c>
    </row>
    <row r="13">
      <c r="A13" s="33" t="s">
        <v>24</v>
      </c>
      <c r="B13" s="34"/>
      <c r="C13" s="34"/>
      <c r="D13" s="30"/>
      <c r="E13" s="33" t="s">
        <v>25</v>
      </c>
      <c r="F13" s="34"/>
      <c r="G13" s="34"/>
      <c r="H13" s="31"/>
    </row>
    <row r="14">
      <c r="A14" s="33" t="s">
        <v>26</v>
      </c>
      <c r="B14" s="34"/>
      <c r="C14" s="34"/>
      <c r="D14" s="30"/>
      <c r="E14" s="33" t="s">
        <v>27</v>
      </c>
      <c r="F14" s="34"/>
      <c r="G14" s="34"/>
      <c r="H14" s="31"/>
      <c r="I14" s="32" t="s">
        <v>28</v>
      </c>
    </row>
    <row r="15">
      <c r="A15" s="33" t="s">
        <v>29</v>
      </c>
      <c r="B15" s="34"/>
      <c r="C15" s="34"/>
      <c r="D15" s="30"/>
      <c r="E15" s="33" t="s">
        <v>30</v>
      </c>
      <c r="F15" s="34"/>
      <c r="G15" s="34"/>
      <c r="H15" s="31"/>
      <c r="I15" s="32" t="s">
        <v>31</v>
      </c>
    </row>
    <row r="16">
      <c r="A16" s="33" t="s">
        <v>32</v>
      </c>
      <c r="B16" s="34"/>
      <c r="C16" s="34"/>
      <c r="D16" s="30"/>
      <c r="E16" s="33" t="s">
        <v>33</v>
      </c>
      <c r="F16" s="34"/>
      <c r="G16" s="34"/>
      <c r="H16" s="31"/>
    </row>
    <row r="17">
      <c r="A17" s="33" t="s">
        <v>34</v>
      </c>
      <c r="B17" s="34"/>
      <c r="C17" s="34"/>
      <c r="D17" s="30"/>
      <c r="E17" s="33" t="s">
        <v>35</v>
      </c>
      <c r="F17" s="34"/>
      <c r="G17" s="34"/>
      <c r="H17" s="31"/>
      <c r="I17" s="32" t="s">
        <v>36</v>
      </c>
    </row>
    <row r="18">
      <c r="A18" s="33" t="s">
        <v>37</v>
      </c>
      <c r="B18" s="34"/>
      <c r="C18" s="34"/>
      <c r="D18" s="30"/>
      <c r="E18" s="33" t="s">
        <v>38</v>
      </c>
      <c r="F18" s="34"/>
      <c r="G18" s="34"/>
      <c r="H18" s="31"/>
      <c r="I18" s="32" t="s">
        <v>39</v>
      </c>
    </row>
    <row r="19">
      <c r="A19" s="33" t="s">
        <v>40</v>
      </c>
      <c r="B19" s="34"/>
      <c r="C19" s="34"/>
      <c r="D19" s="30"/>
      <c r="E19" s="33" t="s">
        <v>41</v>
      </c>
      <c r="F19" s="34"/>
      <c r="G19" s="34"/>
      <c r="H19" s="31"/>
      <c r="I19" s="36"/>
    </row>
    <row r="20">
      <c r="A20" s="33" t="s">
        <v>42</v>
      </c>
      <c r="B20" s="34"/>
      <c r="C20" s="34"/>
      <c r="D20" s="30"/>
      <c r="E20" s="33" t="s">
        <v>43</v>
      </c>
      <c r="F20" s="34"/>
      <c r="G20" s="34"/>
      <c r="H20" s="31"/>
      <c r="I20" s="36"/>
    </row>
    <row r="21" ht="13.5" customHeight="1">
      <c r="A21" s="33" t="s">
        <v>44</v>
      </c>
      <c r="B21" s="34"/>
      <c r="C21" s="34"/>
      <c r="D21" s="30"/>
      <c r="E21" s="33" t="s">
        <v>45</v>
      </c>
      <c r="F21" s="34"/>
      <c r="G21" s="34"/>
      <c r="H21" s="31"/>
      <c r="I21" s="37" t="s">
        <v>46</v>
      </c>
    </row>
    <row r="22" ht="13.5" customHeight="1">
      <c r="A22" s="33" t="s">
        <v>47</v>
      </c>
      <c r="B22" s="34"/>
      <c r="C22" s="34"/>
      <c r="D22" s="30"/>
      <c r="E22" s="33" t="s">
        <v>48</v>
      </c>
      <c r="F22" s="34"/>
      <c r="G22" s="34"/>
      <c r="H22" s="31"/>
      <c r="I22" s="38" t="str">
        <f>HYPERLINK("http://wedgpt.ai/","► Wedding Guest List")</f>
        <v>► Wedding Guest List</v>
      </c>
    </row>
    <row r="23">
      <c r="A23" s="33" t="s">
        <v>49</v>
      </c>
      <c r="B23" s="34"/>
      <c r="C23" s="34"/>
      <c r="D23" s="30"/>
      <c r="E23" s="33" t="s">
        <v>50</v>
      </c>
      <c r="F23" s="34"/>
      <c r="G23" s="34"/>
      <c r="H23" s="31"/>
      <c r="I23" s="38"/>
    </row>
    <row r="24">
      <c r="A24" s="33" t="s">
        <v>51</v>
      </c>
      <c r="B24" s="34"/>
      <c r="C24" s="34"/>
      <c r="D24" s="30"/>
      <c r="E24" s="33" t="s">
        <v>52</v>
      </c>
      <c r="F24" s="34"/>
      <c r="G24" s="34"/>
      <c r="H24" s="31"/>
      <c r="I24" s="38"/>
    </row>
    <row r="25" ht="13.5" customHeight="1">
      <c r="A25" s="33" t="s">
        <v>53</v>
      </c>
      <c r="B25" s="34"/>
      <c r="C25" s="34"/>
      <c r="D25" s="30"/>
      <c r="E25" s="33" t="s">
        <v>54</v>
      </c>
      <c r="F25" s="34"/>
      <c r="G25" s="34"/>
      <c r="H25" s="31"/>
      <c r="I25" s="36"/>
    </row>
    <row r="26" ht="13.5" customHeight="1">
      <c r="A26" s="33" t="s">
        <v>55</v>
      </c>
      <c r="B26" s="39"/>
      <c r="C26" s="39"/>
      <c r="D26" s="30"/>
      <c r="E26" s="33" t="s">
        <v>56</v>
      </c>
      <c r="F26" s="34"/>
      <c r="G26" s="34"/>
      <c r="H26" s="31"/>
      <c r="I26" s="36"/>
    </row>
    <row r="27" ht="13.5" customHeight="1">
      <c r="A27" s="40" t="str">
        <f>"Total "&amp;A7</f>
        <v>Total Apparel</v>
      </c>
      <c r="B27" s="41">
        <f t="shared" ref="B27:C27" si="2">SUM(B8:B26)</f>
        <v>2000</v>
      </c>
      <c r="C27" s="41">
        <f t="shared" si="2"/>
        <v>0</v>
      </c>
      <c r="D27" s="4"/>
      <c r="E27" s="33" t="s">
        <v>57</v>
      </c>
      <c r="F27" s="34"/>
      <c r="G27" s="34"/>
      <c r="H27" s="31"/>
      <c r="I27" s="36"/>
    </row>
    <row r="28">
      <c r="A28" s="4"/>
      <c r="B28" s="4"/>
      <c r="C28" s="4"/>
      <c r="D28" s="4"/>
      <c r="E28" s="33" t="s">
        <v>58</v>
      </c>
      <c r="F28" s="34"/>
      <c r="G28" s="34"/>
      <c r="H28" s="31"/>
      <c r="I28" s="36"/>
    </row>
    <row r="29">
      <c r="A29" s="5"/>
      <c r="B29" s="5"/>
      <c r="C29" s="5"/>
      <c r="D29" s="4"/>
      <c r="E29" s="33" t="s">
        <v>59</v>
      </c>
      <c r="F29" s="34"/>
      <c r="G29" s="34"/>
      <c r="H29" s="31"/>
      <c r="I29" s="36"/>
    </row>
    <row r="30" ht="13.5" customHeight="1">
      <c r="A30" s="19"/>
      <c r="B30" s="17" t="s">
        <v>1</v>
      </c>
      <c r="C30" s="17" t="s">
        <v>2</v>
      </c>
      <c r="D30" s="4"/>
      <c r="E30" s="33" t="s">
        <v>60</v>
      </c>
      <c r="F30" s="34"/>
      <c r="G30" s="34"/>
      <c r="H30" s="31"/>
      <c r="I30" s="36"/>
    </row>
    <row r="31">
      <c r="A31" s="22" t="s">
        <v>61</v>
      </c>
      <c r="B31" s="23">
        <f>Estimator!C9</f>
        <v>400</v>
      </c>
      <c r="C31" s="24"/>
      <c r="D31" s="30"/>
      <c r="E31" s="33" t="s">
        <v>62</v>
      </c>
      <c r="F31" s="34"/>
      <c r="G31" s="34"/>
      <c r="H31" s="31"/>
      <c r="I31" s="36"/>
    </row>
    <row r="32">
      <c r="A32" s="27" t="s">
        <v>63</v>
      </c>
      <c r="B32" s="34"/>
      <c r="C32" s="34"/>
      <c r="D32" s="30"/>
      <c r="E32" s="33" t="s">
        <v>64</v>
      </c>
      <c r="F32" s="34"/>
      <c r="G32" s="34"/>
      <c r="H32" s="31"/>
      <c r="I32" s="36"/>
    </row>
    <row r="33">
      <c r="A33" s="33" t="s">
        <v>65</v>
      </c>
      <c r="B33" s="34"/>
      <c r="C33" s="34"/>
      <c r="D33" s="30"/>
      <c r="E33" s="33" t="s">
        <v>66</v>
      </c>
      <c r="F33" s="34"/>
      <c r="G33" s="34"/>
      <c r="H33" s="31"/>
      <c r="I33" s="36"/>
    </row>
    <row r="34">
      <c r="A34" s="33" t="s">
        <v>67</v>
      </c>
      <c r="B34" s="34"/>
      <c r="C34" s="34"/>
      <c r="D34" s="30"/>
      <c r="E34" s="33" t="s">
        <v>68</v>
      </c>
      <c r="F34" s="34"/>
      <c r="G34" s="34"/>
      <c r="H34" s="31"/>
      <c r="I34" s="36"/>
    </row>
    <row r="35">
      <c r="A35" s="33" t="s">
        <v>69</v>
      </c>
      <c r="B35" s="34"/>
      <c r="C35" s="34"/>
      <c r="D35" s="30"/>
      <c r="E35" s="33" t="s">
        <v>70</v>
      </c>
      <c r="F35" s="34"/>
      <c r="G35" s="34"/>
      <c r="H35" s="31"/>
      <c r="I35" s="36"/>
    </row>
    <row r="36">
      <c r="A36" s="33" t="s">
        <v>71</v>
      </c>
      <c r="B36" s="34"/>
      <c r="C36" s="34"/>
      <c r="D36" s="30"/>
      <c r="E36" s="33" t="s">
        <v>72</v>
      </c>
      <c r="F36" s="34"/>
      <c r="G36" s="34"/>
      <c r="H36" s="31"/>
      <c r="I36" s="36"/>
    </row>
    <row r="37">
      <c r="A37" s="33" t="s">
        <v>73</v>
      </c>
      <c r="B37" s="34"/>
      <c r="C37" s="34"/>
      <c r="D37" s="30"/>
      <c r="E37" s="33" t="s">
        <v>74</v>
      </c>
      <c r="F37" s="39"/>
      <c r="G37" s="39"/>
      <c r="H37" s="31"/>
      <c r="I37" s="36"/>
    </row>
    <row r="38">
      <c r="A38" s="33" t="s">
        <v>75</v>
      </c>
      <c r="B38" s="34"/>
      <c r="C38" s="34"/>
      <c r="D38" s="30"/>
      <c r="E38" s="40" t="str">
        <f>"Total "&amp;E7</f>
        <v>Total Reception</v>
      </c>
      <c r="F38" s="41">
        <f t="shared" ref="F38:G38" si="3">SUM(F8:F37)</f>
        <v>0</v>
      </c>
      <c r="G38" s="41">
        <f t="shared" si="3"/>
        <v>0</v>
      </c>
      <c r="H38" s="31"/>
      <c r="I38" s="36"/>
    </row>
    <row r="39" ht="13.5" customHeight="1">
      <c r="A39" s="42" t="s">
        <v>76</v>
      </c>
      <c r="B39" s="34"/>
      <c r="C39" s="34"/>
      <c r="D39" s="30"/>
      <c r="E39" s="5"/>
      <c r="F39" s="5"/>
      <c r="G39" s="5"/>
      <c r="H39" s="5"/>
      <c r="I39" s="43"/>
    </row>
    <row r="40" ht="13.5" customHeight="1">
      <c r="A40" s="33" t="s">
        <v>77</v>
      </c>
      <c r="B40" s="39"/>
      <c r="C40" s="39"/>
      <c r="D40" s="4"/>
      <c r="E40" s="16"/>
      <c r="F40" s="17" t="s">
        <v>1</v>
      </c>
      <c r="G40" s="17" t="s">
        <v>2</v>
      </c>
      <c r="H40" s="20"/>
      <c r="I40" s="21"/>
    </row>
    <row r="41">
      <c r="A41" s="40" t="str">
        <f>"Total "&amp;A31</f>
        <v>Total Flowers</v>
      </c>
      <c r="B41" s="41">
        <f t="shared" ref="B41:C41" si="4">SUM(B32:B40)</f>
        <v>0</v>
      </c>
      <c r="C41" s="41">
        <f t="shared" si="4"/>
        <v>0</v>
      </c>
      <c r="D41" s="4"/>
      <c r="E41" s="22" t="s">
        <v>78</v>
      </c>
      <c r="F41" s="23">
        <f>Estimator!C13</f>
        <v>150</v>
      </c>
      <c r="G41" s="24"/>
      <c r="H41" s="26"/>
      <c r="I41" s="44"/>
    </row>
    <row r="42">
      <c r="A42" s="5"/>
      <c r="B42" s="5"/>
      <c r="C42" s="5"/>
      <c r="D42" s="4"/>
      <c r="E42" s="27" t="s">
        <v>79</v>
      </c>
      <c r="F42" s="29"/>
      <c r="G42" s="29"/>
      <c r="H42" s="31"/>
      <c r="I42" s="36"/>
    </row>
    <row r="43" ht="13.5" customHeight="1">
      <c r="A43" s="5"/>
      <c r="B43" s="5"/>
      <c r="C43" s="5"/>
      <c r="D43" s="4"/>
      <c r="E43" s="33" t="s">
        <v>80</v>
      </c>
      <c r="F43" s="34"/>
      <c r="G43" s="34"/>
      <c r="H43" s="31"/>
      <c r="I43" s="36"/>
    </row>
    <row r="44">
      <c r="A44" s="16"/>
      <c r="B44" s="17" t="s">
        <v>1</v>
      </c>
      <c r="C44" s="17" t="s">
        <v>2</v>
      </c>
      <c r="D44" s="4"/>
      <c r="E44" s="33" t="s">
        <v>81</v>
      </c>
      <c r="F44" s="39"/>
      <c r="G44" s="39"/>
      <c r="H44" s="31"/>
      <c r="I44" s="36"/>
    </row>
    <row r="45">
      <c r="A45" s="22" t="s">
        <v>82</v>
      </c>
      <c r="B45" s="23">
        <f>Estimator!C10</f>
        <v>500</v>
      </c>
      <c r="C45" s="24"/>
      <c r="D45" s="30"/>
      <c r="E45" s="40" t="str">
        <f>"Total "&amp;E41</f>
        <v>Total Rings</v>
      </c>
      <c r="F45" s="41">
        <f t="shared" ref="F45:G45" si="5">SUM(F42:F44)</f>
        <v>0</v>
      </c>
      <c r="G45" s="41">
        <f t="shared" si="5"/>
        <v>0</v>
      </c>
      <c r="H45" s="31"/>
      <c r="I45" s="36"/>
    </row>
    <row r="46">
      <c r="A46" s="27" t="s">
        <v>83</v>
      </c>
      <c r="B46" s="29"/>
      <c r="C46" s="29"/>
      <c r="D46" s="30"/>
      <c r="E46" s="5"/>
      <c r="F46" s="5"/>
      <c r="G46" s="5"/>
      <c r="H46" s="5"/>
      <c r="I46" s="43"/>
    </row>
    <row r="47">
      <c r="A47" s="33" t="s">
        <v>8</v>
      </c>
      <c r="B47" s="34"/>
      <c r="C47" s="34"/>
      <c r="D47" s="30"/>
      <c r="E47" s="16"/>
      <c r="F47" s="17" t="s">
        <v>1</v>
      </c>
      <c r="G47" s="17" t="s">
        <v>2</v>
      </c>
      <c r="H47" s="20"/>
      <c r="I47" s="21"/>
    </row>
    <row r="48" ht="13.5" customHeight="1">
      <c r="A48" s="33" t="s">
        <v>84</v>
      </c>
      <c r="B48" s="34"/>
      <c r="C48" s="34"/>
      <c r="D48" s="30"/>
      <c r="E48" s="22" t="s">
        <v>85</v>
      </c>
      <c r="F48" s="23">
        <f>Estimator!C14</f>
        <v>150</v>
      </c>
      <c r="G48" s="24"/>
      <c r="H48" s="26"/>
      <c r="I48" s="44"/>
    </row>
    <row r="49" ht="13.5" customHeight="1">
      <c r="A49" s="33" t="s">
        <v>86</v>
      </c>
      <c r="B49" s="34"/>
      <c r="C49" s="34"/>
      <c r="D49" s="30"/>
      <c r="E49" s="27" t="s">
        <v>87</v>
      </c>
      <c r="F49" s="29"/>
      <c r="G49" s="29"/>
      <c r="H49" s="31"/>
      <c r="I49" s="36"/>
    </row>
    <row r="50" ht="13.5" customHeight="1">
      <c r="A50" s="33" t="s">
        <v>88</v>
      </c>
      <c r="B50" s="34"/>
      <c r="C50" s="34"/>
      <c r="D50" s="4"/>
      <c r="E50" s="33" t="s">
        <v>89</v>
      </c>
      <c r="F50" s="34"/>
      <c r="G50" s="34"/>
      <c r="H50" s="31"/>
      <c r="I50" s="36"/>
    </row>
    <row r="51">
      <c r="A51" s="33" t="s">
        <v>90</v>
      </c>
      <c r="B51" s="39"/>
      <c r="C51" s="39"/>
      <c r="D51" s="4"/>
      <c r="E51" s="33" t="s">
        <v>91</v>
      </c>
      <c r="F51" s="39"/>
      <c r="G51" s="39"/>
      <c r="H51" s="31"/>
      <c r="I51" s="36"/>
    </row>
    <row r="52">
      <c r="A52" s="40" t="str">
        <f>"Total "&amp;A45</f>
        <v>Total Photography / Video</v>
      </c>
      <c r="B52" s="41">
        <f t="shared" ref="B52:C52" si="6">SUM(B46:B51)</f>
        <v>0</v>
      </c>
      <c r="C52" s="41">
        <f t="shared" si="6"/>
        <v>0</v>
      </c>
      <c r="D52" s="4"/>
      <c r="E52" s="40" t="str">
        <f>"Total "&amp;E48</f>
        <v>Total Gifts &amp; Favors</v>
      </c>
      <c r="F52" s="41">
        <f t="shared" ref="F52:G52" si="7">SUM(F49:F51)</f>
        <v>0</v>
      </c>
      <c r="G52" s="41">
        <f t="shared" si="7"/>
        <v>0</v>
      </c>
      <c r="H52" s="31"/>
      <c r="I52" s="36"/>
    </row>
    <row r="53" ht="13.5" customHeight="1">
      <c r="A53" s="5"/>
      <c r="B53" s="5"/>
      <c r="C53" s="5"/>
      <c r="D53" s="4"/>
      <c r="E53" s="5"/>
      <c r="F53" s="5"/>
      <c r="G53" s="5"/>
      <c r="H53" s="5"/>
      <c r="I53" s="43"/>
    </row>
    <row r="54">
      <c r="A54" s="16"/>
      <c r="B54" s="17" t="s">
        <v>1</v>
      </c>
      <c r="C54" s="17" t="s">
        <v>2</v>
      </c>
      <c r="D54" s="4"/>
      <c r="E54" s="16"/>
      <c r="F54" s="17" t="s">
        <v>1</v>
      </c>
      <c r="G54" s="17" t="s">
        <v>2</v>
      </c>
      <c r="H54" s="20"/>
      <c r="I54" s="21"/>
    </row>
    <row r="55">
      <c r="A55" s="22" t="s">
        <v>92</v>
      </c>
      <c r="B55" s="23">
        <f>Estimator!C12</f>
        <v>150</v>
      </c>
      <c r="C55" s="24"/>
      <c r="D55" s="30"/>
      <c r="E55" s="22" t="s">
        <v>84</v>
      </c>
      <c r="F55" s="23">
        <f>Estimator!C11</f>
        <v>150</v>
      </c>
      <c r="G55" s="24"/>
      <c r="H55" s="26"/>
      <c r="I55" s="44"/>
    </row>
    <row r="56">
      <c r="A56" s="27" t="s">
        <v>93</v>
      </c>
      <c r="B56" s="29"/>
      <c r="C56" s="29"/>
      <c r="D56" s="30"/>
      <c r="E56" s="27" t="s">
        <v>94</v>
      </c>
      <c r="F56" s="29"/>
      <c r="G56" s="29"/>
      <c r="H56" s="31"/>
      <c r="I56" s="36"/>
    </row>
    <row r="57">
      <c r="A57" s="33" t="s">
        <v>95</v>
      </c>
      <c r="B57" s="34"/>
      <c r="C57" s="34"/>
      <c r="D57" s="30"/>
      <c r="E57" s="33" t="s">
        <v>11</v>
      </c>
      <c r="F57" s="34"/>
      <c r="G57" s="34"/>
      <c r="H57" s="31"/>
      <c r="I57" s="36"/>
    </row>
    <row r="58">
      <c r="A58" s="33" t="s">
        <v>96</v>
      </c>
      <c r="B58" s="34"/>
      <c r="C58" s="34"/>
      <c r="D58" s="30"/>
      <c r="E58" s="33" t="s">
        <v>97</v>
      </c>
      <c r="F58" s="34"/>
      <c r="G58" s="34"/>
      <c r="H58" s="31"/>
      <c r="I58" s="36"/>
    </row>
    <row r="59">
      <c r="A59" s="33" t="s">
        <v>98</v>
      </c>
      <c r="B59" s="34"/>
      <c r="C59" s="34"/>
      <c r="D59" s="30"/>
      <c r="E59" s="42" t="s">
        <v>99</v>
      </c>
      <c r="F59" s="34"/>
      <c r="G59" s="34"/>
      <c r="H59" s="31"/>
      <c r="I59" s="36"/>
    </row>
    <row r="60">
      <c r="A60" s="33" t="s">
        <v>100</v>
      </c>
      <c r="B60" s="34"/>
      <c r="C60" s="34"/>
      <c r="D60" s="30"/>
      <c r="E60" s="33" t="s">
        <v>101</v>
      </c>
      <c r="F60" s="34"/>
      <c r="G60" s="34"/>
      <c r="H60" s="31"/>
      <c r="I60" s="36"/>
    </row>
    <row r="61">
      <c r="A61" s="33" t="s">
        <v>102</v>
      </c>
      <c r="B61" s="34"/>
      <c r="C61" s="34"/>
      <c r="D61" s="30"/>
      <c r="E61" s="33" t="s">
        <v>103</v>
      </c>
      <c r="F61" s="34"/>
      <c r="G61" s="34"/>
      <c r="H61" s="31"/>
      <c r="I61" s="36"/>
    </row>
    <row r="62">
      <c r="A62" s="33" t="s">
        <v>104</v>
      </c>
      <c r="B62" s="34"/>
      <c r="C62" s="34"/>
      <c r="D62" s="30"/>
      <c r="E62" s="33" t="s">
        <v>105</v>
      </c>
      <c r="F62" s="34"/>
      <c r="G62" s="34"/>
      <c r="H62" s="31"/>
      <c r="I62" s="36"/>
    </row>
    <row r="63">
      <c r="A63" s="33" t="s">
        <v>106</v>
      </c>
      <c r="B63" s="34"/>
      <c r="C63" s="34"/>
      <c r="D63" s="30"/>
      <c r="E63" s="33" t="s">
        <v>107</v>
      </c>
      <c r="F63" s="34"/>
      <c r="G63" s="34"/>
      <c r="H63" s="31"/>
      <c r="I63" s="36"/>
    </row>
    <row r="64">
      <c r="A64" s="33" t="s">
        <v>108</v>
      </c>
      <c r="B64" s="34"/>
      <c r="C64" s="34"/>
      <c r="D64" s="30"/>
      <c r="E64" s="33" t="s">
        <v>109</v>
      </c>
      <c r="F64" s="34"/>
      <c r="G64" s="34"/>
      <c r="H64" s="31"/>
      <c r="I64" s="36"/>
    </row>
    <row r="65">
      <c r="A65" s="33" t="s">
        <v>110</v>
      </c>
      <c r="B65" s="34"/>
      <c r="C65" s="34"/>
      <c r="D65" s="30"/>
      <c r="E65" s="33" t="s">
        <v>111</v>
      </c>
      <c r="F65" s="34"/>
      <c r="G65" s="34"/>
      <c r="H65" s="31"/>
      <c r="I65" s="36"/>
    </row>
    <row r="66">
      <c r="A66" s="33" t="s">
        <v>112</v>
      </c>
      <c r="B66" s="34"/>
      <c r="C66" s="34"/>
      <c r="D66" s="30"/>
      <c r="E66" s="33" t="s">
        <v>113</v>
      </c>
      <c r="F66" s="34"/>
      <c r="G66" s="34"/>
      <c r="H66" s="31"/>
      <c r="I66" s="36"/>
    </row>
    <row r="67">
      <c r="A67" s="45" t="s">
        <v>114</v>
      </c>
      <c r="B67" s="34"/>
      <c r="C67" s="34"/>
      <c r="D67" s="30"/>
      <c r="E67" s="33" t="s">
        <v>115</v>
      </c>
      <c r="F67" s="34"/>
      <c r="G67" s="34"/>
      <c r="H67" s="31"/>
      <c r="I67" s="36"/>
    </row>
    <row r="68" ht="13.5" customHeight="1">
      <c r="A68" s="33" t="s">
        <v>116</v>
      </c>
      <c r="B68" s="34"/>
      <c r="C68" s="34"/>
      <c r="D68" s="30"/>
      <c r="E68" s="33" t="s">
        <v>117</v>
      </c>
      <c r="F68" s="34"/>
      <c r="G68" s="34"/>
      <c r="H68" s="31"/>
      <c r="I68" s="36"/>
    </row>
    <row r="69" ht="13.5" customHeight="1">
      <c r="A69" s="33" t="s">
        <v>118</v>
      </c>
      <c r="B69" s="34"/>
      <c r="C69" s="34"/>
      <c r="D69" s="4"/>
      <c r="E69" s="33" t="s">
        <v>70</v>
      </c>
      <c r="F69" s="34"/>
      <c r="G69" s="34"/>
      <c r="H69" s="31"/>
      <c r="I69" s="36"/>
    </row>
    <row r="70">
      <c r="A70" s="33" t="s">
        <v>119</v>
      </c>
      <c r="B70" s="39"/>
      <c r="C70" s="39"/>
      <c r="D70" s="4"/>
      <c r="E70" s="42" t="s">
        <v>72</v>
      </c>
      <c r="F70" s="39"/>
      <c r="G70" s="39"/>
      <c r="H70" s="31"/>
      <c r="I70" s="36"/>
    </row>
    <row r="71">
      <c r="A71" s="40" t="str">
        <f>"Total "&amp;A55</f>
        <v>Total Stationary</v>
      </c>
      <c r="B71" s="41">
        <f t="shared" ref="B71:C71" si="8">SUM(B56:B70)</f>
        <v>0</v>
      </c>
      <c r="C71" s="41">
        <f t="shared" si="8"/>
        <v>0</v>
      </c>
      <c r="D71" s="4"/>
      <c r="E71" s="40" t="str">
        <f>"Total "&amp;E55</f>
        <v>Total Ceremony</v>
      </c>
      <c r="F71" s="41">
        <f t="shared" ref="F71:G71" si="9">SUM(F56:F70)</f>
        <v>0</v>
      </c>
      <c r="G71" s="41">
        <f t="shared" si="9"/>
        <v>0</v>
      </c>
      <c r="H71" s="31"/>
      <c r="I71" s="36"/>
    </row>
    <row r="72" ht="13.5" customHeight="1">
      <c r="A72" s="5"/>
      <c r="B72" s="5"/>
      <c r="C72" s="5"/>
      <c r="D72" s="4"/>
      <c r="E72" s="5"/>
      <c r="F72" s="5"/>
      <c r="G72" s="5"/>
      <c r="H72" s="5"/>
      <c r="I72" s="43"/>
    </row>
    <row r="73">
      <c r="A73" s="16"/>
      <c r="B73" s="17" t="s">
        <v>1</v>
      </c>
      <c r="C73" s="17" t="s">
        <v>2</v>
      </c>
      <c r="D73" s="4"/>
      <c r="E73" s="16"/>
      <c r="F73" s="17" t="s">
        <v>1</v>
      </c>
      <c r="G73" s="17" t="s">
        <v>2</v>
      </c>
      <c r="H73" s="20"/>
      <c r="I73" s="21"/>
    </row>
    <row r="74">
      <c r="A74" s="22" t="s">
        <v>120</v>
      </c>
      <c r="B74" s="23">
        <f>Estimator!C16</f>
        <v>0</v>
      </c>
      <c r="C74" s="24"/>
      <c r="D74" s="4"/>
      <c r="E74" s="22" t="s">
        <v>121</v>
      </c>
      <c r="F74" s="23">
        <f>Estimator!C15</f>
        <v>0</v>
      </c>
      <c r="G74" s="24"/>
      <c r="H74" s="26"/>
      <c r="I74" s="44"/>
    </row>
    <row r="75">
      <c r="A75" s="27" t="s">
        <v>122</v>
      </c>
      <c r="B75" s="29"/>
      <c r="C75" s="29"/>
      <c r="D75" s="4"/>
      <c r="E75" s="27" t="s">
        <v>14</v>
      </c>
      <c r="F75" s="29"/>
      <c r="G75" s="29"/>
      <c r="H75" s="31"/>
      <c r="I75" s="36"/>
    </row>
    <row r="76">
      <c r="A76" s="33" t="s">
        <v>123</v>
      </c>
      <c r="B76" s="34"/>
      <c r="C76" s="34"/>
      <c r="D76" s="4"/>
      <c r="E76" s="33" t="s">
        <v>124</v>
      </c>
      <c r="F76" s="34"/>
      <c r="G76" s="34"/>
      <c r="H76" s="31"/>
      <c r="I76" s="36"/>
    </row>
    <row r="77">
      <c r="A77" s="33" t="s">
        <v>125</v>
      </c>
      <c r="B77" s="34"/>
      <c r="C77" s="34"/>
      <c r="D77" s="4"/>
      <c r="E77" s="33" t="s">
        <v>27</v>
      </c>
      <c r="F77" s="34"/>
      <c r="G77" s="34"/>
      <c r="H77" s="31"/>
      <c r="I77" s="36"/>
    </row>
    <row r="78">
      <c r="A78" s="33" t="s">
        <v>60</v>
      </c>
      <c r="B78" s="34"/>
      <c r="C78" s="34"/>
      <c r="D78" s="4"/>
      <c r="E78" s="33" t="s">
        <v>126</v>
      </c>
      <c r="F78" s="34"/>
      <c r="G78" s="34"/>
      <c r="H78" s="31"/>
      <c r="I78" s="36"/>
    </row>
    <row r="79">
      <c r="A79" s="33" t="s">
        <v>127</v>
      </c>
      <c r="B79" s="34"/>
      <c r="C79" s="34"/>
      <c r="D79" s="4"/>
      <c r="E79" s="33" t="s">
        <v>128</v>
      </c>
      <c r="F79" s="34"/>
      <c r="G79" s="34"/>
      <c r="H79" s="31"/>
      <c r="I79" s="36"/>
    </row>
    <row r="80">
      <c r="A80" s="33" t="s">
        <v>129</v>
      </c>
      <c r="B80" s="39"/>
      <c r="C80" s="39"/>
      <c r="D80" s="4"/>
      <c r="E80" s="33" t="s">
        <v>30</v>
      </c>
      <c r="F80" s="34"/>
      <c r="G80" s="34"/>
      <c r="H80" s="31"/>
      <c r="I80" s="36"/>
    </row>
    <row r="81">
      <c r="A81" s="40" t="str">
        <f>"Total "&amp;A74</f>
        <v>Total Honeymoon</v>
      </c>
      <c r="B81" s="41">
        <f t="shared" ref="B81:C81" si="10">SUM(B75:B80)</f>
        <v>0</v>
      </c>
      <c r="C81" s="41">
        <f t="shared" si="10"/>
        <v>0</v>
      </c>
      <c r="D81" s="4"/>
      <c r="E81" s="33" t="s">
        <v>130</v>
      </c>
      <c r="F81" s="34"/>
      <c r="G81" s="34"/>
      <c r="H81" s="31"/>
      <c r="I81" s="36"/>
    </row>
    <row r="82">
      <c r="A82" s="4"/>
      <c r="B82" s="46"/>
      <c r="C82" s="46"/>
      <c r="D82" s="4"/>
      <c r="E82" s="33" t="s">
        <v>131</v>
      </c>
      <c r="F82" s="34"/>
      <c r="G82" s="34"/>
      <c r="H82" s="31"/>
      <c r="I82" s="36"/>
    </row>
    <row r="83">
      <c r="A83" s="16"/>
      <c r="B83" s="17" t="s">
        <v>1</v>
      </c>
      <c r="C83" s="17" t="s">
        <v>2</v>
      </c>
      <c r="D83" s="4"/>
      <c r="E83" s="33" t="s">
        <v>132</v>
      </c>
      <c r="F83" s="34"/>
      <c r="G83" s="34"/>
      <c r="H83" s="31"/>
      <c r="I83" s="36"/>
    </row>
    <row r="84" ht="13.5" customHeight="1">
      <c r="A84" s="22" t="s">
        <v>127</v>
      </c>
      <c r="B84" s="23">
        <f>Estimator!C17</f>
        <v>250</v>
      </c>
      <c r="C84" s="24"/>
      <c r="D84" s="4"/>
      <c r="E84" s="33" t="s">
        <v>50</v>
      </c>
      <c r="F84" s="34"/>
      <c r="G84" s="34"/>
      <c r="H84" s="31"/>
      <c r="I84" s="36"/>
    </row>
    <row r="85">
      <c r="A85" s="27" t="s">
        <v>133</v>
      </c>
      <c r="B85" s="29"/>
      <c r="C85" s="29"/>
      <c r="D85" s="30"/>
      <c r="E85" s="33" t="s">
        <v>134</v>
      </c>
      <c r="F85" s="34"/>
      <c r="G85" s="34"/>
      <c r="H85" s="31"/>
      <c r="I85" s="36"/>
    </row>
    <row r="86">
      <c r="A86" s="33" t="s">
        <v>135</v>
      </c>
      <c r="B86" s="34"/>
      <c r="C86" s="34"/>
      <c r="D86" s="30"/>
      <c r="E86" s="33" t="s">
        <v>56</v>
      </c>
      <c r="F86" s="34"/>
      <c r="G86" s="34"/>
      <c r="H86" s="31"/>
      <c r="I86" s="36"/>
    </row>
    <row r="87">
      <c r="A87" s="33" t="s">
        <v>136</v>
      </c>
      <c r="B87" s="34"/>
      <c r="C87" s="34"/>
      <c r="D87" s="30"/>
      <c r="E87" s="33" t="s">
        <v>17</v>
      </c>
      <c r="F87" s="34"/>
      <c r="G87" s="34"/>
      <c r="H87" s="31"/>
      <c r="I87" s="36"/>
    </row>
    <row r="88" ht="13.5" customHeight="1">
      <c r="A88" s="33" t="s">
        <v>137</v>
      </c>
      <c r="B88" s="34"/>
      <c r="C88" s="34"/>
      <c r="D88" s="30"/>
      <c r="E88" s="33" t="s">
        <v>43</v>
      </c>
      <c r="F88" s="39"/>
      <c r="G88" s="39"/>
      <c r="H88" s="31"/>
      <c r="I88" s="36"/>
    </row>
    <row r="89" ht="13.5" customHeight="1">
      <c r="A89" s="45" t="s">
        <v>138</v>
      </c>
      <c r="B89" s="34"/>
      <c r="C89" s="34"/>
      <c r="D89" s="30"/>
      <c r="E89" s="40" t="str">
        <f>"Total "&amp;E74</f>
        <v>Total Rehearsal dinner</v>
      </c>
      <c r="F89" s="41">
        <f t="shared" ref="F89:G89" si="11">SUM(F75:F88)</f>
        <v>0</v>
      </c>
      <c r="G89" s="41">
        <f t="shared" si="11"/>
        <v>0</v>
      </c>
      <c r="H89" s="31"/>
      <c r="I89" s="36"/>
    </row>
    <row r="90">
      <c r="A90" s="33" t="s">
        <v>139</v>
      </c>
      <c r="B90" s="34"/>
      <c r="C90" s="34"/>
      <c r="D90" s="30"/>
      <c r="E90" s="4"/>
      <c r="F90" s="4"/>
      <c r="G90" s="4"/>
      <c r="H90" s="8"/>
      <c r="I90" s="47"/>
    </row>
    <row r="91">
      <c r="A91" s="33" t="s">
        <v>140</v>
      </c>
      <c r="B91" s="34"/>
      <c r="C91" s="34"/>
      <c r="D91" s="30"/>
      <c r="E91" s="5"/>
      <c r="F91" s="5"/>
      <c r="G91" s="5"/>
      <c r="H91" s="5"/>
      <c r="I91" s="43"/>
    </row>
    <row r="92" ht="13.5" customHeight="1">
      <c r="A92" s="33" t="s">
        <v>141</v>
      </c>
      <c r="B92" s="34"/>
      <c r="C92" s="34"/>
      <c r="D92" s="30"/>
      <c r="E92" s="5"/>
      <c r="F92" s="5"/>
      <c r="G92" s="5"/>
      <c r="H92" s="5"/>
      <c r="I92" s="43"/>
    </row>
    <row r="93">
      <c r="A93" s="33" t="s">
        <v>142</v>
      </c>
      <c r="B93" s="34"/>
      <c r="C93" s="34"/>
      <c r="D93" s="30"/>
      <c r="E93" s="5"/>
      <c r="F93" s="5"/>
      <c r="G93" s="5"/>
      <c r="H93" s="5"/>
      <c r="I93" s="43"/>
    </row>
    <row r="94" ht="13.5" customHeight="1">
      <c r="A94" s="33" t="s">
        <v>129</v>
      </c>
      <c r="B94" s="39"/>
      <c r="C94" s="39"/>
      <c r="D94" s="30"/>
      <c r="E94" s="5"/>
      <c r="F94" s="5"/>
      <c r="G94" s="5"/>
      <c r="H94" s="5"/>
      <c r="I94" s="43"/>
    </row>
    <row r="95" ht="13.5" customHeight="1">
      <c r="A95" s="40" t="str">
        <f>"Total "&amp;A84</f>
        <v>Total Misc</v>
      </c>
      <c r="B95" s="41">
        <f t="shared" ref="B95:C95" si="12">SUM(B85:B94)</f>
        <v>0</v>
      </c>
      <c r="C95" s="41">
        <f t="shared" si="12"/>
        <v>0</v>
      </c>
      <c r="D95" s="4"/>
      <c r="E95" s="5"/>
      <c r="F95" s="5"/>
      <c r="G95" s="5"/>
      <c r="H95" s="5"/>
      <c r="I95" s="43"/>
    </row>
    <row r="96">
      <c r="A96" s="4"/>
      <c r="B96" s="4"/>
      <c r="C96" s="4"/>
      <c r="D96" s="4"/>
      <c r="E96" s="5"/>
      <c r="F96" s="5"/>
      <c r="G96" s="5"/>
      <c r="H96" s="5"/>
      <c r="I96" s="43"/>
    </row>
    <row r="97">
      <c r="A97" s="48" t="s">
        <v>143</v>
      </c>
      <c r="B97" s="49"/>
      <c r="C97" s="49"/>
      <c r="D97" s="49"/>
      <c r="E97" s="50"/>
      <c r="F97" s="50"/>
      <c r="G97" s="51" t="s">
        <v>144</v>
      </c>
      <c r="H97" s="50"/>
      <c r="I97" s="52"/>
    </row>
  </sheetData>
  <mergeCells count="1">
    <mergeCell ref="A1:G1"/>
  </mergeCells>
  <conditionalFormatting sqref="E7">
    <cfRule type="containsText" dxfId="0" priority="1" operator="containsText" text="Vertex42">
      <formula>NOT(ISERROR(SEARCH(("Vertex42"),(E7))))</formula>
    </cfRule>
  </conditionalFormatting>
  <hyperlinks>
    <hyperlink r:id="rId1" ref="A97"/>
  </hyperlinks>
  <printOptions horizontalCentered="1"/>
  <pageMargins bottom="0.4" footer="0.0" header="0.0" left="0.65" right="0.65" top="0.4"/>
  <pageSetup fitToHeight="0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88"/>
    <col customWidth="1" min="2" max="2" width="21.88"/>
    <col customWidth="1" min="3" max="3" width="15.25"/>
    <col customWidth="1" min="4" max="4" width="7.63"/>
    <col customWidth="1" min="5" max="5" width="8.63"/>
    <col customWidth="1" min="6" max="6" width="7.63"/>
    <col customWidth="1" min="7" max="7" width="8.13"/>
  </cols>
  <sheetData>
    <row r="1" ht="46.5" customHeight="1">
      <c r="A1" s="1" t="s">
        <v>145</v>
      </c>
    </row>
    <row r="2">
      <c r="A2" s="53" t="str">
        <f>HYPERLINK("http://wedgpt.ai/","http://wedgpt.ai/")</f>
        <v>http://wedgpt.ai/</v>
      </c>
      <c r="E2" s="4"/>
      <c r="F2" s="8"/>
      <c r="G2" s="54" t="s">
        <v>146</v>
      </c>
    </row>
    <row r="3">
      <c r="A3" s="4"/>
      <c r="B3" s="4"/>
      <c r="C3" s="16"/>
      <c r="D3" s="4"/>
      <c r="E3" s="4"/>
      <c r="F3" s="4"/>
      <c r="G3" s="4"/>
    </row>
    <row r="4" ht="16.5" customHeight="1">
      <c r="A4" s="4"/>
      <c r="B4" s="55" t="s">
        <v>147</v>
      </c>
      <c r="C4" s="56">
        <v>5000.0</v>
      </c>
      <c r="D4" s="30"/>
      <c r="E4" s="4"/>
      <c r="F4" s="4"/>
      <c r="G4" s="4"/>
    </row>
    <row r="5">
      <c r="A5" s="4"/>
      <c r="B5" s="4"/>
      <c r="C5" s="57"/>
      <c r="D5" s="4"/>
      <c r="E5" s="4"/>
      <c r="F5" s="4"/>
      <c r="G5" s="4"/>
    </row>
    <row r="6" ht="18.0" customHeight="1">
      <c r="A6" s="58"/>
      <c r="B6" s="59"/>
      <c r="C6" s="60" t="s">
        <v>148</v>
      </c>
      <c r="D6" s="60" t="s">
        <v>149</v>
      </c>
      <c r="E6" s="58"/>
      <c r="F6" s="61" t="s">
        <v>150</v>
      </c>
      <c r="G6" s="58"/>
    </row>
    <row r="7" ht="16.5" customHeight="1">
      <c r="A7" s="4"/>
      <c r="B7" s="62" t="s">
        <v>8</v>
      </c>
      <c r="C7" s="63">
        <f t="shared" ref="C7:C18" si="1">D7*$C$4</f>
        <v>2750</v>
      </c>
      <c r="D7" s="64">
        <v>0.55</v>
      </c>
      <c r="E7" s="65"/>
      <c r="F7" s="66">
        <v>0.55</v>
      </c>
      <c r="G7" s="30"/>
    </row>
    <row r="8" ht="18.0" customHeight="1">
      <c r="A8" s="4"/>
      <c r="B8" s="67" t="s">
        <v>6</v>
      </c>
      <c r="C8" s="68">
        <f t="shared" si="1"/>
        <v>500</v>
      </c>
      <c r="D8" s="69">
        <v>0.1</v>
      </c>
      <c r="E8" s="65"/>
      <c r="F8" s="70">
        <v>0.1</v>
      </c>
      <c r="G8" s="30"/>
    </row>
    <row r="9" ht="16.5" customHeight="1">
      <c r="A9" s="4"/>
      <c r="B9" s="67" t="s">
        <v>61</v>
      </c>
      <c r="C9" s="68">
        <f t="shared" si="1"/>
        <v>400</v>
      </c>
      <c r="D9" s="69">
        <v>0.08</v>
      </c>
      <c r="E9" s="65"/>
      <c r="F9" s="70">
        <v>0.08</v>
      </c>
      <c r="G9" s="30"/>
    </row>
    <row r="10" ht="16.5" customHeight="1">
      <c r="A10" s="4"/>
      <c r="B10" s="67" t="s">
        <v>151</v>
      </c>
      <c r="C10" s="68">
        <f t="shared" si="1"/>
        <v>500</v>
      </c>
      <c r="D10" s="69">
        <v>0.1</v>
      </c>
      <c r="E10" s="65"/>
      <c r="F10" s="70">
        <v>0.1</v>
      </c>
      <c r="G10" s="30"/>
    </row>
    <row r="11" ht="16.5" customHeight="1">
      <c r="A11" s="4"/>
      <c r="B11" s="67" t="s">
        <v>84</v>
      </c>
      <c r="C11" s="68">
        <f t="shared" si="1"/>
        <v>150</v>
      </c>
      <c r="D11" s="69">
        <v>0.03</v>
      </c>
      <c r="E11" s="65"/>
      <c r="F11" s="70">
        <v>0.03</v>
      </c>
      <c r="G11" s="30"/>
    </row>
    <row r="12" ht="16.5" customHeight="1">
      <c r="A12" s="4"/>
      <c r="B12" s="67" t="s">
        <v>92</v>
      </c>
      <c r="C12" s="68">
        <f t="shared" si="1"/>
        <v>150</v>
      </c>
      <c r="D12" s="69">
        <v>0.03</v>
      </c>
      <c r="E12" s="65"/>
      <c r="F12" s="70">
        <v>0.03</v>
      </c>
      <c r="G12" s="30"/>
    </row>
    <row r="13" ht="16.5" customHeight="1">
      <c r="A13" s="4"/>
      <c r="B13" s="67" t="s">
        <v>78</v>
      </c>
      <c r="C13" s="68">
        <f t="shared" si="1"/>
        <v>150</v>
      </c>
      <c r="D13" s="69">
        <v>0.03</v>
      </c>
      <c r="E13" s="65"/>
      <c r="F13" s="70">
        <v>0.03</v>
      </c>
      <c r="G13" s="30"/>
    </row>
    <row r="14" ht="16.5" customHeight="1">
      <c r="A14" s="4"/>
      <c r="B14" s="67" t="s">
        <v>152</v>
      </c>
      <c r="C14" s="68">
        <f t="shared" si="1"/>
        <v>150</v>
      </c>
      <c r="D14" s="69">
        <v>0.03</v>
      </c>
      <c r="E14" s="65"/>
      <c r="F14" s="70">
        <v>0.03</v>
      </c>
      <c r="G14" s="30"/>
    </row>
    <row r="15" ht="16.5" customHeight="1">
      <c r="A15" s="4"/>
      <c r="B15" s="67" t="s">
        <v>121</v>
      </c>
      <c r="C15" s="68">
        <f t="shared" si="1"/>
        <v>0</v>
      </c>
      <c r="D15" s="69">
        <v>0.0</v>
      </c>
      <c r="E15" s="65"/>
      <c r="F15" s="70">
        <v>0.0</v>
      </c>
      <c r="G15" s="30"/>
    </row>
    <row r="16" ht="16.5" customHeight="1">
      <c r="A16" s="4"/>
      <c r="B16" s="67" t="s">
        <v>120</v>
      </c>
      <c r="C16" s="68">
        <f t="shared" si="1"/>
        <v>0</v>
      </c>
      <c r="D16" s="69">
        <v>0.0</v>
      </c>
      <c r="E16" s="65"/>
      <c r="F16" s="70">
        <v>0.0</v>
      </c>
      <c r="G16" s="30"/>
    </row>
    <row r="17" ht="16.5" customHeight="1">
      <c r="A17" s="4"/>
      <c r="B17" s="71" t="s">
        <v>127</v>
      </c>
      <c r="C17" s="72">
        <f t="shared" si="1"/>
        <v>250</v>
      </c>
      <c r="D17" s="73">
        <v>0.05</v>
      </c>
      <c r="E17" s="65"/>
      <c r="F17" s="74">
        <v>0.05</v>
      </c>
      <c r="G17" s="30"/>
    </row>
    <row r="18" ht="16.5" customHeight="1">
      <c r="A18" s="4"/>
      <c r="B18" s="75" t="s">
        <v>153</v>
      </c>
      <c r="C18" s="76">
        <f t="shared" si="1"/>
        <v>5000</v>
      </c>
      <c r="D18" s="77">
        <f>SUM(D7:D17)</f>
        <v>1</v>
      </c>
      <c r="E18" s="4"/>
      <c r="F18" s="77">
        <f>SUM(F7:F17)</f>
        <v>1</v>
      </c>
      <c r="G18" s="4"/>
    </row>
    <row r="19">
      <c r="A19" s="4"/>
      <c r="B19" s="4"/>
      <c r="C19" s="4"/>
      <c r="D19" s="4"/>
      <c r="E19" s="4"/>
      <c r="F19" s="4"/>
      <c r="G19" s="4"/>
    </row>
    <row r="20">
      <c r="A20" s="78" t="s">
        <v>9</v>
      </c>
      <c r="C20" s="4"/>
      <c r="D20" s="4"/>
      <c r="E20" s="4"/>
      <c r="F20" s="4"/>
      <c r="G20" s="4"/>
    </row>
    <row r="21">
      <c r="A21" s="79" t="s">
        <v>154</v>
      </c>
      <c r="B21" s="79"/>
      <c r="C21" s="79"/>
      <c r="D21" s="79"/>
      <c r="E21" s="80" t="s">
        <v>7</v>
      </c>
      <c r="F21" s="79"/>
      <c r="G21" s="4"/>
    </row>
    <row r="22">
      <c r="A22" s="79" t="s">
        <v>155</v>
      </c>
      <c r="B22" s="79"/>
      <c r="C22" s="79"/>
      <c r="D22" s="79"/>
      <c r="E22" s="79"/>
      <c r="F22" s="79"/>
      <c r="G22" s="4"/>
    </row>
    <row r="23">
      <c r="A23" s="79" t="s">
        <v>156</v>
      </c>
      <c r="B23" s="79"/>
      <c r="C23" s="79"/>
      <c r="D23" s="79"/>
      <c r="E23" s="79"/>
      <c r="F23" s="79"/>
      <c r="G23" s="4"/>
    </row>
    <row r="24">
      <c r="A24" s="79" t="s">
        <v>157</v>
      </c>
      <c r="B24" s="79"/>
      <c r="C24" s="79"/>
      <c r="D24" s="79"/>
      <c r="E24" s="79"/>
      <c r="F24" s="79"/>
      <c r="G24" s="4"/>
    </row>
    <row r="25">
      <c r="A25" s="4"/>
      <c r="B25" s="4"/>
      <c r="C25" s="4"/>
      <c r="D25" s="4"/>
      <c r="E25" s="4"/>
      <c r="F25" s="4"/>
      <c r="G25" s="4"/>
    </row>
    <row r="26">
      <c r="A26" s="81" t="s">
        <v>158</v>
      </c>
      <c r="G26" s="4"/>
    </row>
    <row r="27">
      <c r="A27" s="4"/>
      <c r="B27" s="4"/>
      <c r="C27" s="4"/>
      <c r="D27" s="4"/>
      <c r="E27" s="4"/>
      <c r="F27" s="4"/>
      <c r="G27" s="4"/>
    </row>
    <row r="28">
      <c r="A28" s="82"/>
      <c r="B28" s="4"/>
      <c r="C28" s="4"/>
      <c r="D28" s="4"/>
      <c r="E28" s="4"/>
      <c r="F28" s="4"/>
      <c r="G28" s="4"/>
    </row>
    <row r="29">
      <c r="A29" s="4"/>
      <c r="B29" s="4"/>
      <c r="C29" s="4"/>
      <c r="D29" s="4"/>
      <c r="E29" s="4"/>
      <c r="F29" s="4"/>
      <c r="G29" s="4"/>
    </row>
    <row r="30">
      <c r="A30" s="4"/>
      <c r="B30" s="4"/>
      <c r="C30" s="4"/>
      <c r="D30" s="4"/>
      <c r="E30" s="4"/>
      <c r="F30" s="4"/>
      <c r="G30" s="4"/>
    </row>
  </sheetData>
  <mergeCells count="4">
    <mergeCell ref="A1:G1"/>
    <mergeCell ref="A2:D2"/>
    <mergeCell ref="A20:B20"/>
    <mergeCell ref="A26:F26"/>
  </mergeCells>
  <conditionalFormatting sqref="B4">
    <cfRule type="containsText" dxfId="0" priority="1" operator="containsText" text="Vertex42">
      <formula>NOT(ISERROR(SEARCH(("Vertex42"),(B4))))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56.38"/>
    <col customWidth="1" min="3" max="3" width="15.75"/>
  </cols>
  <sheetData>
    <row r="1" ht="34.5" customHeight="1">
      <c r="A1" s="83"/>
      <c r="B1" s="84" t="s">
        <v>159</v>
      </c>
      <c r="C1" s="85"/>
    </row>
    <row r="2" ht="14.25" customHeight="1">
      <c r="A2" s="86"/>
      <c r="B2" s="87"/>
      <c r="C2" s="88"/>
    </row>
    <row r="3" ht="14.25" customHeight="1">
      <c r="A3" s="86"/>
      <c r="B3" s="89" t="s">
        <v>160</v>
      </c>
      <c r="C3" s="88"/>
    </row>
    <row r="4" ht="14.25" customHeight="1">
      <c r="A4" s="86"/>
      <c r="B4" s="90" t="s">
        <v>161</v>
      </c>
      <c r="C4" s="88"/>
    </row>
    <row r="5" ht="14.25" customHeight="1">
      <c r="A5" s="86"/>
      <c r="B5" s="87"/>
      <c r="C5" s="88"/>
    </row>
    <row r="6">
      <c r="A6" s="86"/>
      <c r="B6" s="91" t="s">
        <v>162</v>
      </c>
      <c r="C6" s="88"/>
    </row>
    <row r="7" ht="14.25" customHeight="1">
      <c r="A7" s="86"/>
      <c r="B7" s="87"/>
      <c r="C7" s="88"/>
    </row>
    <row r="8" ht="30.0" customHeight="1">
      <c r="A8" s="86"/>
      <c r="B8" s="87" t="s">
        <v>163</v>
      </c>
      <c r="C8" s="88"/>
    </row>
    <row r="9" ht="14.25" customHeight="1">
      <c r="A9" s="86"/>
      <c r="B9" s="87"/>
      <c r="C9" s="88"/>
    </row>
    <row r="10" ht="30.0" customHeight="1">
      <c r="A10" s="86"/>
      <c r="B10" s="87" t="s">
        <v>164</v>
      </c>
      <c r="C10" s="88"/>
    </row>
    <row r="11" ht="14.25" customHeight="1">
      <c r="A11" s="86"/>
      <c r="B11" s="87"/>
      <c r="C11" s="88"/>
    </row>
    <row r="12" ht="30.0" customHeight="1">
      <c r="A12" s="86"/>
      <c r="B12" s="87" t="s">
        <v>165</v>
      </c>
      <c r="C12" s="88"/>
    </row>
    <row r="13" ht="14.25" customHeight="1">
      <c r="A13" s="86"/>
      <c r="B13" s="87"/>
      <c r="C13" s="88"/>
    </row>
    <row r="14" ht="14.25" customHeight="1">
      <c r="A14" s="86"/>
      <c r="B14" s="92" t="str">
        <f>HYPERLINK("https://www.vertex42.com/licensing/EULA_privateuse.html","https://www.vertex42.com/licensing/EULA_privateuse.html")</f>
        <v>https://www.vertex42.com/licensing/EULA_privateuse.html</v>
      </c>
      <c r="C14" s="88"/>
    </row>
    <row r="15" ht="14.25" customHeight="1">
      <c r="A15" s="86"/>
      <c r="B15" s="93"/>
      <c r="C15" s="88"/>
    </row>
    <row r="16">
      <c r="A16" s="86"/>
      <c r="B16" s="94" t="s">
        <v>166</v>
      </c>
      <c r="C16" s="88"/>
    </row>
    <row r="17" ht="14.25" customHeight="1">
      <c r="A17" s="86"/>
      <c r="B17" s="86"/>
      <c r="C17" s="88"/>
    </row>
    <row r="18" ht="14.25" customHeight="1">
      <c r="A18" s="86"/>
      <c r="B18" s="86"/>
      <c r="C18" s="88"/>
    </row>
  </sheetData>
  <hyperlinks>
    <hyperlink r:id="rId1" ref="B4"/>
  </hyperlinks>
  <drawing r:id="rId2"/>
</worksheet>
</file>